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730"/>
  <workbookPr codeName="ThisWorkbook"/>
  <mc:AlternateContent xmlns:mc="http://schemas.openxmlformats.org/markup-compatibility/2006">
    <mc:Choice Requires="x15">
      <x15ac:absPath xmlns:x15ac="http://schemas.microsoft.com/office/spreadsheetml/2010/11/ac" url="H:\FALL 2020\Updated Files to Work with Team\"/>
    </mc:Choice>
  </mc:AlternateContent>
  <xr:revisionPtr revIDLastSave="0" documentId="8_{873164E4-1D61-4F9D-8D51-0BF5283BCB9F}" xr6:coauthVersionLast="36" xr6:coauthVersionMax="36" xr10:uidLastSave="{00000000-0000-0000-0000-000000000000}"/>
  <bookViews>
    <workbookView xWindow="32760" yWindow="32760" windowWidth="25605" windowHeight="12675"/>
  </bookViews>
  <sheets>
    <sheet name="Instructions" sheetId="13" r:id="rId1"/>
    <sheet name="Template" sheetId="12" r:id="rId2"/>
    <sheet name="Good" sheetId="9" r:id="rId3"/>
    <sheet name="Bad" sheetId="10" r:id="rId4"/>
    <sheet name="Crane Hook" sheetId="11" r:id="rId5"/>
  </sheets>
  <definedNames>
    <definedName name="_xlnm.Print_Area" localSheetId="2">Good!$A$1:$R$38</definedName>
    <definedName name="_xlnm.Print_Area" localSheetId="0">Instructions!$A$1:$R$2</definedName>
    <definedName name="_xlnm.Print_Area" localSheetId="1">Template!$A$1:$R$37</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R10" i="9" l="1"/>
  <c r="O10" i="9"/>
  <c r="K10" i="9"/>
  <c r="L10" i="9" s="1"/>
  <c r="H10" i="9"/>
  <c r="I10" i="9" s="1"/>
  <c r="E10" i="9"/>
  <c r="F10" i="9"/>
  <c r="Q9" i="9"/>
  <c r="R9" i="9" s="1"/>
  <c r="N9" i="9"/>
  <c r="O9" i="9"/>
  <c r="K9" i="9"/>
  <c r="L9" i="9" s="1"/>
  <c r="H9" i="9"/>
  <c r="I9" i="9" s="1"/>
  <c r="F9" i="9"/>
  <c r="R8" i="9"/>
  <c r="O8" i="9"/>
  <c r="K8" i="9"/>
  <c r="L8" i="9" s="1"/>
  <c r="H8" i="9"/>
  <c r="I8" i="9"/>
  <c r="E8" i="9"/>
  <c r="F8" i="9" s="1"/>
  <c r="O7" i="9"/>
  <c r="L7" i="9"/>
  <c r="I7" i="9"/>
  <c r="F7" i="9"/>
  <c r="Q6" i="9"/>
  <c r="R6" i="9"/>
  <c r="R11" i="9" s="1"/>
  <c r="O6" i="9"/>
  <c r="K6" i="9"/>
  <c r="L6" i="9"/>
  <c r="I6" i="9"/>
  <c r="I11" i="9" s="1"/>
  <c r="H6" i="9"/>
  <c r="E6" i="9"/>
  <c r="F6" i="9" s="1"/>
  <c r="F11" i="9" s="1"/>
  <c r="E6" i="12"/>
  <c r="F6" i="12" s="1"/>
  <c r="R10" i="12"/>
  <c r="O10" i="12"/>
  <c r="K10" i="12"/>
  <c r="L10" i="12" s="1"/>
  <c r="H10" i="12"/>
  <c r="I10" i="12"/>
  <c r="E10" i="12"/>
  <c r="F10" i="12" s="1"/>
  <c r="F7" i="12"/>
  <c r="E8" i="12"/>
  <c r="F8" i="12"/>
  <c r="F9" i="12"/>
  <c r="Q9" i="12"/>
  <c r="R9" i="12"/>
  <c r="N9" i="12"/>
  <c r="O9" i="12" s="1"/>
  <c r="K9" i="12"/>
  <c r="L9" i="12" s="1"/>
  <c r="H9" i="12"/>
  <c r="I9" i="12" s="1"/>
  <c r="R8" i="12"/>
  <c r="O8" i="12"/>
  <c r="K8" i="12"/>
  <c r="L8" i="12" s="1"/>
  <c r="H8" i="12"/>
  <c r="I8" i="12" s="1"/>
  <c r="O7" i="12"/>
  <c r="L7" i="12"/>
  <c r="I7" i="12"/>
  <c r="Q6" i="12"/>
  <c r="R6" i="12" s="1"/>
  <c r="R11" i="12" s="1"/>
  <c r="O6" i="12"/>
  <c r="K6" i="12"/>
  <c r="L6" i="12" s="1"/>
  <c r="L11" i="12" s="1"/>
  <c r="H6" i="12"/>
  <c r="I6" i="12" s="1"/>
  <c r="L12" i="11"/>
  <c r="I12" i="11"/>
  <c r="F12" i="11"/>
  <c r="L11" i="11"/>
  <c r="I11" i="11"/>
  <c r="F11" i="11"/>
  <c r="L10" i="11"/>
  <c r="I10" i="11"/>
  <c r="F10" i="11"/>
  <c r="K9" i="11"/>
  <c r="L9" i="11" s="1"/>
  <c r="I9" i="11"/>
  <c r="E9" i="11"/>
  <c r="F9" i="11" s="1"/>
  <c r="K8" i="11"/>
  <c r="L8" i="11" s="1"/>
  <c r="L7" i="11"/>
  <c r="L13" i="11" s="1"/>
  <c r="I8" i="11"/>
  <c r="E8" i="11"/>
  <c r="F8" i="11" s="1"/>
  <c r="H7" i="11"/>
  <c r="I7" i="11"/>
  <c r="I13" i="11" s="1"/>
  <c r="E7" i="11"/>
  <c r="F7" i="11"/>
  <c r="F13" i="11" s="1"/>
  <c r="E8" i="10"/>
  <c r="F8" i="10" s="1"/>
  <c r="F6" i="10"/>
  <c r="F7" i="10"/>
  <c r="F11" i="10" s="1"/>
  <c r="F9" i="10"/>
  <c r="F10" i="10"/>
  <c r="N8" i="10"/>
  <c r="O8" i="10" s="1"/>
  <c r="Q8" i="10"/>
  <c r="R8" i="10"/>
  <c r="H8" i="10"/>
  <c r="I8" i="10"/>
  <c r="H6" i="10"/>
  <c r="K6" i="10"/>
  <c r="L6" i="10" s="1"/>
  <c r="L7" i="10"/>
  <c r="L8" i="10"/>
  <c r="K9" i="10"/>
  <c r="L9" i="10" s="1"/>
  <c r="L10" i="10"/>
  <c r="O10" i="10"/>
  <c r="I10" i="10"/>
  <c r="Q9" i="10"/>
  <c r="R9" i="10"/>
  <c r="R6" i="10"/>
  <c r="R7" i="10"/>
  <c r="R11" i="10" s="1"/>
  <c r="R10" i="10"/>
  <c r="N9" i="10"/>
  <c r="O9" i="10"/>
  <c r="O6" i="10"/>
  <c r="O11" i="10" s="1"/>
  <c r="O7" i="10"/>
  <c r="H9" i="10"/>
  <c r="I9" i="10"/>
  <c r="I7" i="10"/>
  <c r="I6" i="10"/>
  <c r="I11" i="10" s="1"/>
  <c r="O11" i="9"/>
  <c r="F11" i="12" l="1"/>
  <c r="O11" i="12"/>
  <c r="L11" i="9"/>
  <c r="L11" i="10"/>
  <c r="I11" i="12"/>
</calcChain>
</file>

<file path=xl/sharedStrings.xml><?xml version="1.0" encoding="utf-8"?>
<sst xmlns="http://schemas.openxmlformats.org/spreadsheetml/2006/main" count="681" uniqueCount="58">
  <si>
    <t>Objective</t>
  </si>
  <si>
    <t>Weighting Factor</t>
  </si>
  <si>
    <t>Parameter</t>
  </si>
  <si>
    <t>Mag.</t>
  </si>
  <si>
    <t>Score</t>
  </si>
  <si>
    <t>Value</t>
  </si>
  <si>
    <t>Design 1</t>
  </si>
  <si>
    <t>Design 2</t>
  </si>
  <si>
    <t>Design 3</t>
  </si>
  <si>
    <t>Material Cost</t>
  </si>
  <si>
    <t>$</t>
  </si>
  <si>
    <t>hours</t>
  </si>
  <si>
    <t>experience</t>
  </si>
  <si>
    <t>Overall value</t>
  </si>
  <si>
    <t>MOBILE PLATFORM</t>
  </si>
  <si>
    <t>Manufacturing Time</t>
  </si>
  <si>
    <t>Controllability</t>
  </si>
  <si>
    <t>Speed</t>
  </si>
  <si>
    <t>Modularity</t>
  </si>
  <si>
    <t>feet / sec</t>
  </si>
  <si>
    <t>Design 4</t>
  </si>
  <si>
    <t>fair</t>
  </si>
  <si>
    <t>good</t>
  </si>
  <si>
    <t>poor</t>
  </si>
  <si>
    <t>great</t>
  </si>
  <si>
    <t>okay</t>
  </si>
  <si>
    <t>Qualitative Score Assignments:</t>
  </si>
  <si>
    <t>BUCKET MANIPULATOR</t>
  </si>
  <si>
    <t>BALL HOPPER / SORTER</t>
  </si>
  <si>
    <t>…</t>
  </si>
  <si>
    <t>Design 5</t>
  </si>
  <si>
    <t>fasteners</t>
  </si>
  <si>
    <t>feet</t>
  </si>
  <si>
    <t>INSERT PAGE BREAK</t>
  </si>
  <si>
    <t>EML2322L Decision Matrix Example - Bad</t>
  </si>
  <si>
    <t>MOBILE PLAFTORM</t>
  </si>
  <si>
    <t>Scoer</t>
  </si>
  <si>
    <t>Spead</t>
  </si>
  <si>
    <t>Controlability</t>
  </si>
  <si>
    <t>k</t>
  </si>
  <si>
    <t>Decision matrix for the design of a crane hook</t>
  </si>
  <si>
    <t>CRANE HOOK</t>
  </si>
  <si>
    <t>Welded Plates</t>
  </si>
  <si>
    <t>Riveted Plates</t>
  </si>
  <si>
    <t>Cast Hook</t>
  </si>
  <si>
    <t>Manufacturing Cost</t>
  </si>
  <si>
    <t>Durability</t>
  </si>
  <si>
    <t>Reliability</t>
  </si>
  <si>
    <t>Repairability</t>
  </si>
  <si>
    <t>EML2322L Decision Matrix Example - Good</t>
  </si>
  <si>
    <t>ETCETERA …</t>
  </si>
  <si>
    <t>EML2322L Decision Matrix Example</t>
  </si>
  <si>
    <t>2. For the purpose of this course always use linear score assignments; for example, if material cost is an objective and one design costs twice as much as another, the more expensive design must receive half the score assignment or the matrix will not serve its intended purpose.  This applies for all quantitative assessments such as cost, manufacturing time, speed, size, etc.</t>
  </si>
  <si>
    <t>5. When possible, place all decision matrices on the same page for compact formatting and printing.</t>
  </si>
  <si>
    <t>Important Points Regarding Decision Matrices</t>
  </si>
  <si>
    <t>3. If two designs are assigned qualitative assessments of "good", they must both receive the same score; otherwise, the magnitude and score should be reported as a quantitative assessment and you must include the equation used to calculate the magnitudes.</t>
  </si>
  <si>
    <t>4. Pay attention to significant figures.  For example, don't report estimated robot speed to 5 decimal places, as an estimate simply doesn't have that level of accuracy.  Think about the numbers you report: you can't estimate robot size to one thousandth of an inch, or manufacturing time to one thousandth of a second, so don't report these estimates to that level of accuracy.</t>
  </si>
  <si>
    <r>
      <t xml:space="preserve">1. Your objectives and weighting factors will likely be different than those listed on the example matrices; these examples are simply intended to show the proper way to create evaluation matrices. Each objective can be defined differently to better suit your specific project (i.e. there are several ways to </t>
    </r>
    <r>
      <rPr>
        <b/>
        <sz val="12"/>
        <color indexed="10"/>
        <rFont val="Arial"/>
        <family val="2"/>
      </rPr>
      <t>quantify</t>
    </r>
    <r>
      <rPr>
        <sz val="12"/>
        <color indexed="10"/>
        <rFont val="Arial"/>
        <family val="2"/>
      </rPr>
      <t xml:space="preserve"> controllability).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</si>
</sst>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74" formatCode="0.0"/>
  </numFmts>
  <fonts count="18" x14ac:knownFonts="1">
    <font>
      <sz val="10"/>
      <name val="Arial"/>
    </font>
    <font>
      <sz val="10"/>
      <name val="Arial"/>
    </font>
    <font>
      <b/>
      <sz val="12"/>
      <name val="Arial"/>
      <family val="2"/>
    </font>
    <font>
      <b/>
      <sz val="10"/>
      <name val="Arial"/>
      <family val="2"/>
    </font>
    <font>
      <sz val="10"/>
      <name val="Arial"/>
      <family val="2"/>
    </font>
    <font>
      <u/>
      <sz val="10"/>
      <color indexed="12"/>
      <name val="Arial"/>
      <family val="2"/>
    </font>
    <font>
      <b/>
      <i/>
      <sz val="10"/>
      <name val="Arial"/>
      <family val="2"/>
    </font>
    <font>
      <sz val="22"/>
      <name val="Arial"/>
      <family val="2"/>
    </font>
    <font>
      <sz val="12"/>
      <name val="Arial"/>
      <family val="2"/>
    </font>
    <font>
      <sz val="8"/>
      <name val="Arial"/>
      <family val="2"/>
    </font>
    <font>
      <b/>
      <u/>
      <sz val="12"/>
      <color indexed="12"/>
      <name val="Arial"/>
      <family val="2"/>
    </font>
    <font>
      <sz val="12"/>
      <color indexed="10"/>
      <name val="Arial"/>
      <family val="2"/>
    </font>
    <font>
      <b/>
      <sz val="12"/>
      <color indexed="10"/>
      <name val="Arial"/>
      <family val="2"/>
    </font>
    <font>
      <sz val="10"/>
      <color theme="1" tint="0.499984740745262"/>
      <name val="Arial"/>
      <family val="2"/>
    </font>
    <font>
      <sz val="10"/>
      <color rgb="FFFF0000"/>
      <name val="Arial"/>
      <family val="2"/>
    </font>
    <font>
      <b/>
      <sz val="10"/>
      <color rgb="FFFF0000"/>
      <name val="Arial"/>
      <family val="2"/>
    </font>
    <font>
      <sz val="12"/>
      <color rgb="FFFF0000"/>
      <name val="Arial"/>
      <family val="2"/>
    </font>
    <font>
      <b/>
      <sz val="12"/>
      <color rgb="FFFF0000"/>
      <name val="Arial"/>
      <family val="2"/>
    </font>
  </fonts>
  <fills count="4">
    <fill>
      <patternFill patternType="none"/>
    </fill>
    <fill>
      <patternFill patternType="gray125"/>
    </fill>
    <fill>
      <patternFill patternType="solid">
        <fgColor indexed="42"/>
        <bgColor indexed="64"/>
      </patternFill>
    </fill>
    <fill>
      <patternFill patternType="solid">
        <fgColor rgb="FFCCFFCC"/>
        <bgColor indexed="64"/>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s>
  <cellStyleXfs count="5">
    <xf numFmtId="0" fontId="0" fillId="0" borderId="0"/>
    <xf numFmtId="44" fontId="1" fillId="0" borderId="0" applyFont="0" applyFill="0" applyBorder="0" applyAlignment="0" applyProtection="0"/>
    <xf numFmtId="44" fontId="4" fillId="0" borderId="0" applyFont="0" applyFill="0" applyBorder="0" applyAlignment="0" applyProtection="0"/>
    <xf numFmtId="0" fontId="5" fillId="0" borderId="0" applyNumberFormat="0" applyFill="0" applyBorder="0" applyAlignment="0" applyProtection="0">
      <alignment vertical="top"/>
      <protection locked="0"/>
    </xf>
    <xf numFmtId="0" fontId="4" fillId="0" borderId="0"/>
  </cellStyleXfs>
  <cellXfs count="128">
    <xf numFmtId="0" fontId="0" fillId="0" borderId="0" xfId="0"/>
    <xf numFmtId="0" fontId="4" fillId="0" borderId="0" xfId="0" applyFont="1"/>
    <xf numFmtId="0" fontId="3" fillId="0" borderId="0" xfId="0" applyFont="1" applyAlignment="1">
      <alignment horizontal="center"/>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xf>
    <xf numFmtId="0" fontId="4" fillId="0" borderId="2" xfId="0" applyFont="1" applyBorder="1" applyAlignment="1">
      <alignment horizontal="center" vertical="center"/>
    </xf>
    <xf numFmtId="2" fontId="4" fillId="2" borderId="4" xfId="0" applyNumberFormat="1" applyFont="1" applyFill="1" applyBorder="1" applyAlignment="1">
      <alignment horizontal="center"/>
    </xf>
    <xf numFmtId="0" fontId="4" fillId="2" borderId="5" xfId="0" applyFont="1" applyFill="1" applyBorder="1" applyAlignment="1">
      <alignment horizontal="center"/>
    </xf>
    <xf numFmtId="174" fontId="4" fillId="0" borderId="5" xfId="0" applyNumberFormat="1" applyFont="1" applyBorder="1" applyAlignment="1">
      <alignment horizontal="center"/>
    </xf>
    <xf numFmtId="174" fontId="4" fillId="0" borderId="4" xfId="0" applyNumberFormat="1" applyFont="1" applyBorder="1" applyAlignment="1">
      <alignment horizontal="center"/>
    </xf>
    <xf numFmtId="0" fontId="4" fillId="0" borderId="6" xfId="1" applyNumberFormat="1" applyFont="1" applyBorder="1" applyAlignment="1">
      <alignment horizontal="center"/>
    </xf>
    <xf numFmtId="0" fontId="4" fillId="0" borderId="7" xfId="0" applyFont="1" applyBorder="1" applyAlignment="1">
      <alignment vertical="center"/>
    </xf>
    <xf numFmtId="0" fontId="4" fillId="0" borderId="0" xfId="0" applyFont="1" applyAlignment="1">
      <alignment horizontal="left" indent="1"/>
    </xf>
    <xf numFmtId="0" fontId="4" fillId="0" borderId="4" xfId="0" applyNumberFormat="1" applyFont="1" applyBorder="1" applyAlignment="1">
      <alignment horizontal="center"/>
    </xf>
    <xf numFmtId="0" fontId="4" fillId="0" borderId="5" xfId="0" applyNumberFormat="1" applyFont="1" applyBorder="1" applyAlignment="1">
      <alignment horizontal="center"/>
    </xf>
    <xf numFmtId="174" fontId="4" fillId="0" borderId="6" xfId="1" applyNumberFormat="1" applyFont="1" applyBorder="1" applyAlignment="1">
      <alignment horizontal="center"/>
    </xf>
    <xf numFmtId="1" fontId="4" fillId="0" borderId="4" xfId="0" applyNumberFormat="1" applyFont="1" applyBorder="1" applyAlignment="1">
      <alignment horizontal="center"/>
    </xf>
    <xf numFmtId="0" fontId="3" fillId="2" borderId="8" xfId="0" applyFont="1" applyFill="1" applyBorder="1" applyAlignment="1">
      <alignment horizontal="left" indent="1"/>
    </xf>
    <xf numFmtId="0" fontId="4" fillId="2" borderId="9" xfId="0" applyFont="1" applyFill="1" applyBorder="1"/>
    <xf numFmtId="0" fontId="4" fillId="2" borderId="10" xfId="0" applyFont="1" applyFill="1" applyBorder="1"/>
    <xf numFmtId="0" fontId="4" fillId="0" borderId="11" xfId="0" applyFont="1" applyBorder="1" applyAlignment="1">
      <alignment horizontal="center"/>
    </xf>
    <xf numFmtId="0" fontId="4" fillId="0" borderId="0" xfId="0" applyFont="1" applyBorder="1" applyAlignment="1">
      <alignment horizontal="center"/>
    </xf>
    <xf numFmtId="0" fontId="4" fillId="0" borderId="12" xfId="0" applyFont="1" applyBorder="1"/>
    <xf numFmtId="0" fontId="4" fillId="0" borderId="13" xfId="0" applyFont="1" applyBorder="1" applyAlignment="1">
      <alignment horizontal="center"/>
    </xf>
    <xf numFmtId="0" fontId="4" fillId="0" borderId="14" xfId="0" applyFont="1" applyBorder="1" applyAlignment="1">
      <alignment horizontal="center"/>
    </xf>
    <xf numFmtId="0" fontId="4" fillId="0" borderId="15" xfId="0" applyFont="1" applyBorder="1"/>
    <xf numFmtId="0" fontId="4" fillId="0" borderId="0" xfId="0" applyFont="1" applyBorder="1"/>
    <xf numFmtId="2" fontId="4" fillId="0" borderId="6" xfId="1" applyNumberFormat="1" applyFont="1" applyBorder="1" applyAlignment="1">
      <alignment horizontal="center"/>
    </xf>
    <xf numFmtId="0" fontId="4" fillId="2" borderId="6" xfId="0" applyFont="1" applyFill="1" applyBorder="1" applyAlignment="1">
      <alignment horizontal="left" indent="1"/>
    </xf>
    <xf numFmtId="174" fontId="3" fillId="0" borderId="16" xfId="0" applyNumberFormat="1" applyFont="1" applyBorder="1" applyAlignment="1">
      <alignment horizontal="center" vertical="center"/>
    </xf>
    <xf numFmtId="174" fontId="3" fillId="0" borderId="16" xfId="0" applyNumberFormat="1" applyFont="1" applyFill="1" applyBorder="1" applyAlignment="1">
      <alignment horizontal="center" vertical="center"/>
    </xf>
    <xf numFmtId="0" fontId="4" fillId="0" borderId="0" xfId="0" applyFont="1" applyFill="1" applyBorder="1" applyAlignment="1">
      <alignment horizontal="center" vertical="center"/>
    </xf>
    <xf numFmtId="174" fontId="4" fillId="0" borderId="0" xfId="1" applyNumberFormat="1" applyFont="1" applyFill="1" applyBorder="1" applyAlignment="1">
      <alignment horizontal="center"/>
    </xf>
    <xf numFmtId="174" fontId="4" fillId="0" borderId="0" xfId="0" applyNumberFormat="1" applyFont="1" applyFill="1" applyBorder="1" applyAlignment="1">
      <alignment horizontal="center"/>
    </xf>
    <xf numFmtId="0" fontId="4" fillId="0" borderId="0" xfId="1" applyNumberFormat="1" applyFont="1" applyFill="1" applyBorder="1" applyAlignment="1">
      <alignment horizontal="center"/>
    </xf>
    <xf numFmtId="1" fontId="4" fillId="0" borderId="0" xfId="0" applyNumberFormat="1" applyFont="1" applyFill="1" applyBorder="1" applyAlignment="1">
      <alignment horizontal="center"/>
    </xf>
    <xf numFmtId="0" fontId="4" fillId="0" borderId="0" xfId="0" applyNumberFormat="1" applyFont="1" applyFill="1" applyBorder="1" applyAlignment="1">
      <alignment horizontal="center"/>
    </xf>
    <xf numFmtId="2" fontId="4" fillId="0" borderId="0" xfId="1" applyNumberFormat="1" applyFont="1" applyFill="1" applyBorder="1" applyAlignment="1">
      <alignment horizontal="center"/>
    </xf>
    <xf numFmtId="0" fontId="4" fillId="0" borderId="0" xfId="0" applyFont="1" applyFill="1" applyBorder="1" applyAlignment="1">
      <alignment vertical="center"/>
    </xf>
    <xf numFmtId="174" fontId="3" fillId="0" borderId="0" xfId="0" applyNumberFormat="1" applyFont="1" applyFill="1" applyBorder="1" applyAlignment="1">
      <alignment horizontal="center" vertical="center"/>
    </xf>
    <xf numFmtId="0" fontId="4" fillId="0" borderId="17" xfId="0" applyFont="1" applyBorder="1" applyAlignment="1">
      <alignment vertical="center"/>
    </xf>
    <xf numFmtId="174" fontId="3" fillId="3" borderId="16" xfId="0" applyNumberFormat="1" applyFont="1" applyFill="1" applyBorder="1" applyAlignment="1">
      <alignment horizontal="center" vertical="center"/>
    </xf>
    <xf numFmtId="0" fontId="13" fillId="0" borderId="0" xfId="0" applyFont="1"/>
    <xf numFmtId="0" fontId="4" fillId="0" borderId="0" xfId="0" applyFont="1" applyFill="1" applyBorder="1" applyAlignment="1">
      <alignment horizontal="left" vertical="center"/>
    </xf>
    <xf numFmtId="0" fontId="4" fillId="0" borderId="0" xfId="0" applyFont="1" applyBorder="1" applyAlignment="1">
      <alignment horizontal="center" vertical="center"/>
    </xf>
    <xf numFmtId="0" fontId="4" fillId="0" borderId="0" xfId="0" applyFont="1" applyBorder="1" applyAlignment="1">
      <alignment vertical="center"/>
    </xf>
    <xf numFmtId="174" fontId="3" fillId="0" borderId="0" xfId="0" applyNumberFormat="1" applyFont="1" applyBorder="1" applyAlignment="1">
      <alignment horizontal="center" vertical="center"/>
    </xf>
    <xf numFmtId="0" fontId="6" fillId="0" borderId="0" xfId="0" applyFont="1" applyBorder="1" applyAlignment="1">
      <alignment horizontal="left" vertical="center"/>
    </xf>
    <xf numFmtId="2" fontId="3" fillId="0" borderId="16" xfId="0" applyNumberFormat="1" applyFont="1" applyFill="1" applyBorder="1" applyAlignment="1">
      <alignment horizontal="center" vertical="center"/>
    </xf>
    <xf numFmtId="2" fontId="4" fillId="0" borderId="4" xfId="0" applyNumberFormat="1" applyFont="1" applyBorder="1" applyAlignment="1">
      <alignment horizontal="center"/>
    </xf>
    <xf numFmtId="2" fontId="4" fillId="0" borderId="5" xfId="0" applyNumberFormat="1" applyFont="1" applyBorder="1" applyAlignment="1">
      <alignment horizontal="center"/>
    </xf>
    <xf numFmtId="0" fontId="4" fillId="2" borderId="10" xfId="0" applyFont="1" applyFill="1" applyBorder="1" applyAlignment="1">
      <alignment horizontal="left" indent="1"/>
    </xf>
    <xf numFmtId="0" fontId="3" fillId="2" borderId="6" xfId="0" applyFont="1" applyFill="1" applyBorder="1" applyAlignment="1">
      <alignment horizontal="left" indent="1"/>
    </xf>
    <xf numFmtId="0" fontId="7" fillId="0" borderId="0" xfId="4" applyFont="1"/>
    <xf numFmtId="0" fontId="2" fillId="0" borderId="0" xfId="4" applyFont="1" applyAlignment="1">
      <alignment horizontal="center"/>
    </xf>
    <xf numFmtId="0" fontId="8" fillId="0" borderId="0" xfId="4" applyFont="1"/>
    <xf numFmtId="0" fontId="8" fillId="0" borderId="1" xfId="4" applyFont="1" applyBorder="1" applyAlignment="1">
      <alignment horizontal="center" vertical="center"/>
    </xf>
    <xf numFmtId="0" fontId="8" fillId="0" borderId="2" xfId="4" applyFont="1" applyBorder="1" applyAlignment="1">
      <alignment horizontal="center" vertical="center" wrapText="1"/>
    </xf>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8" fillId="2" borderId="6" xfId="4" applyFont="1" applyFill="1" applyBorder="1" applyAlignment="1">
      <alignment horizontal="left" vertical="center" indent="1"/>
    </xf>
    <xf numFmtId="2" fontId="8" fillId="2" borderId="4" xfId="4" applyNumberFormat="1" applyFont="1" applyFill="1" applyBorder="1" applyAlignment="1">
      <alignment horizontal="center" vertical="center"/>
    </xf>
    <xf numFmtId="0" fontId="8" fillId="2" borderId="5" xfId="4" applyFont="1" applyFill="1" applyBorder="1" applyAlignment="1">
      <alignment horizontal="center" vertical="center"/>
    </xf>
    <xf numFmtId="1" fontId="8" fillId="0" borderId="6" xfId="2" applyNumberFormat="1" applyFont="1" applyBorder="1" applyAlignment="1">
      <alignment horizontal="center" vertical="center"/>
    </xf>
    <xf numFmtId="174" fontId="8" fillId="0" borderId="4" xfId="4" applyNumberFormat="1" applyFont="1" applyBorder="1" applyAlignment="1">
      <alignment horizontal="center" vertical="center"/>
    </xf>
    <xf numFmtId="174" fontId="8" fillId="0" borderId="5" xfId="4" applyNumberFormat="1" applyFont="1" applyBorder="1" applyAlignment="1">
      <alignment horizontal="center" vertical="center"/>
    </xf>
    <xf numFmtId="0" fontId="8" fillId="0" borderId="6" xfId="2" applyNumberFormat="1" applyFont="1" applyBorder="1" applyAlignment="1">
      <alignment horizontal="center" vertical="center"/>
    </xf>
    <xf numFmtId="1" fontId="8" fillId="0" borderId="4" xfId="4" applyNumberFormat="1" applyFont="1" applyBorder="1" applyAlignment="1">
      <alignment horizontal="center" vertical="center"/>
    </xf>
    <xf numFmtId="0" fontId="8" fillId="0" borderId="7" xfId="4" applyFont="1" applyBorder="1" applyAlignment="1">
      <alignment vertical="center"/>
    </xf>
    <xf numFmtId="174" fontId="2" fillId="0" borderId="16" xfId="4" applyNumberFormat="1" applyFont="1" applyFill="1" applyBorder="1" applyAlignment="1">
      <alignment horizontal="center" vertical="center"/>
    </xf>
    <xf numFmtId="174" fontId="2" fillId="2" borderId="16" xfId="4" applyNumberFormat="1" applyFont="1" applyFill="1" applyBorder="1" applyAlignment="1">
      <alignment horizontal="center" vertical="center"/>
    </xf>
    <xf numFmtId="174" fontId="2" fillId="0" borderId="16" xfId="4" applyNumberFormat="1" applyFont="1" applyBorder="1" applyAlignment="1">
      <alignment horizontal="center" vertical="center"/>
    </xf>
    <xf numFmtId="0" fontId="8" fillId="0" borderId="0" xfId="4" applyFont="1" applyAlignment="1">
      <alignment horizontal="left" indent="2"/>
    </xf>
    <xf numFmtId="0" fontId="2" fillId="2" borderId="8" xfId="4" applyFont="1" applyFill="1" applyBorder="1" applyAlignment="1">
      <alignment horizontal="left" indent="1"/>
    </xf>
    <xf numFmtId="0" fontId="8" fillId="2" borderId="9" xfId="4" applyFont="1" applyFill="1" applyBorder="1"/>
    <xf numFmtId="0" fontId="8" fillId="2" borderId="10" xfId="4" applyFont="1" applyFill="1" applyBorder="1"/>
    <xf numFmtId="0" fontId="8" fillId="0" borderId="11" xfId="4" applyFont="1" applyBorder="1" applyAlignment="1">
      <alignment horizontal="center"/>
    </xf>
    <xf numFmtId="0" fontId="8" fillId="0" borderId="0" xfId="4" applyFont="1" applyBorder="1" applyAlignment="1">
      <alignment horizontal="center"/>
    </xf>
    <xf numFmtId="0" fontId="8" fillId="0" borderId="12" xfId="4" applyFont="1" applyBorder="1"/>
    <xf numFmtId="0" fontId="5" fillId="0" borderId="0" xfId="3" applyAlignment="1" applyProtection="1"/>
    <xf numFmtId="0" fontId="8" fillId="0" borderId="13" xfId="4" applyFont="1" applyBorder="1" applyAlignment="1">
      <alignment horizontal="center"/>
    </xf>
    <xf numFmtId="0" fontId="8" fillId="0" borderId="14" xfId="4" applyFont="1" applyBorder="1" applyAlignment="1">
      <alignment horizontal="center"/>
    </xf>
    <xf numFmtId="0" fontId="8" fillId="0" borderId="15" xfId="4" applyFont="1" applyBorder="1"/>
    <xf numFmtId="0" fontId="8" fillId="0" borderId="0" xfId="4" applyFont="1" applyAlignment="1">
      <alignment horizontal="left" indent="1"/>
    </xf>
    <xf numFmtId="0" fontId="14" fillId="0" borderId="0" xfId="0" applyFont="1" applyBorder="1"/>
    <xf numFmtId="0" fontId="15" fillId="0" borderId="0" xfId="0" applyFont="1" applyFill="1" applyBorder="1" applyAlignment="1">
      <alignment horizontal="left"/>
    </xf>
    <xf numFmtId="0" fontId="16" fillId="0" borderId="0" xfId="0" applyFont="1" applyBorder="1"/>
    <xf numFmtId="0" fontId="16" fillId="0" borderId="0" xfId="0" applyFont="1"/>
    <xf numFmtId="0" fontId="17" fillId="0" borderId="0" xfId="0" applyFont="1" applyAlignment="1">
      <alignment horizontal="center"/>
    </xf>
    <xf numFmtId="0" fontId="16" fillId="0" borderId="0" xfId="0" applyFont="1" applyBorder="1" applyAlignment="1">
      <alignment vertical="top" wrapText="1"/>
    </xf>
    <xf numFmtId="0" fontId="16" fillId="0" borderId="0" xfId="0" applyFont="1" applyBorder="1" applyAlignment="1">
      <alignment horizontal="left" vertical="top" wrapText="1" indent="1"/>
    </xf>
    <xf numFmtId="0" fontId="16" fillId="0" borderId="21" xfId="0" applyFont="1" applyBorder="1"/>
    <xf numFmtId="0" fontId="16" fillId="0" borderId="22" xfId="0" applyFont="1" applyBorder="1"/>
    <xf numFmtId="0" fontId="16" fillId="0" borderId="21" xfId="0" applyFont="1" applyBorder="1" applyAlignment="1">
      <alignment vertical="top" wrapText="1"/>
    </xf>
    <xf numFmtId="0" fontId="16" fillId="0" borderId="22" xfId="0" applyFont="1" applyBorder="1" applyAlignment="1">
      <alignment vertical="top" wrapText="1"/>
    </xf>
    <xf numFmtId="0" fontId="16" fillId="0" borderId="21" xfId="0" applyFont="1" applyBorder="1" applyAlignment="1">
      <alignment horizontal="left" vertical="top" wrapText="1" indent="1"/>
    </xf>
    <xf numFmtId="0" fontId="16" fillId="0" borderId="22" xfId="0" applyFont="1" applyBorder="1" applyAlignment="1">
      <alignment horizontal="left" vertical="top" wrapText="1" indent="1"/>
    </xf>
    <xf numFmtId="0" fontId="14" fillId="0" borderId="0" xfId="0" applyFont="1" applyBorder="1" applyAlignment="1">
      <alignment horizontal="left" indent="1"/>
    </xf>
    <xf numFmtId="0" fontId="14" fillId="0" borderId="0" xfId="0" applyFont="1" applyBorder="1" applyAlignment="1">
      <alignment horizontal="left" vertical="top" wrapText="1" indent="1"/>
    </xf>
    <xf numFmtId="0" fontId="16" fillId="0" borderId="23" xfId="0" applyFont="1" applyBorder="1" applyAlignment="1">
      <alignment horizontal="left" indent="1"/>
    </xf>
    <xf numFmtId="0" fontId="16" fillId="0" borderId="24" xfId="0" applyFont="1" applyBorder="1" applyAlignment="1">
      <alignment horizontal="left" indent="1"/>
    </xf>
    <xf numFmtId="0" fontId="16" fillId="0" borderId="25" xfId="0" applyFont="1" applyBorder="1" applyAlignment="1">
      <alignment horizontal="left" indent="1"/>
    </xf>
    <xf numFmtId="0" fontId="16" fillId="0" borderId="26" xfId="0" applyFont="1" applyBorder="1" applyAlignment="1">
      <alignment horizontal="left" vertical="top" wrapText="1" indent="1"/>
    </xf>
    <xf numFmtId="0" fontId="16" fillId="0" borderId="27" xfId="0" applyFont="1" applyBorder="1" applyAlignment="1">
      <alignment horizontal="left" vertical="top" wrapText="1" indent="1"/>
    </xf>
    <xf numFmtId="0" fontId="16" fillId="0" borderId="28" xfId="0" applyFont="1" applyBorder="1" applyAlignment="1">
      <alignment horizontal="left" vertical="top" wrapText="1" indent="1"/>
    </xf>
    <xf numFmtId="0" fontId="16" fillId="0" borderId="21" xfId="0" applyFont="1" applyBorder="1" applyAlignment="1">
      <alignment horizontal="left" vertical="top" wrapText="1" indent="1"/>
    </xf>
    <xf numFmtId="0" fontId="16" fillId="0" borderId="0" xfId="0" applyFont="1" applyBorder="1" applyAlignment="1">
      <alignment horizontal="left" vertical="top" wrapText="1" indent="1"/>
    </xf>
    <xf numFmtId="0" fontId="16" fillId="0" borderId="22" xfId="0" applyFont="1" applyBorder="1" applyAlignment="1">
      <alignment horizontal="left" vertical="top" wrapText="1" indent="1"/>
    </xf>
    <xf numFmtId="0" fontId="17" fillId="0" borderId="0" xfId="0" applyFont="1" applyAlignment="1">
      <alignment horizontal="center"/>
    </xf>
    <xf numFmtId="0" fontId="2" fillId="0" borderId="0" xfId="0" applyFont="1" applyAlignment="1">
      <alignment horizontal="center"/>
    </xf>
    <xf numFmtId="0" fontId="3" fillId="3" borderId="18" xfId="0" applyFont="1" applyFill="1" applyBorder="1" applyAlignment="1">
      <alignment horizontal="center"/>
    </xf>
    <xf numFmtId="0" fontId="3" fillId="3" borderId="19" xfId="0" applyFont="1" applyFill="1" applyBorder="1" applyAlignment="1">
      <alignment horizontal="center"/>
    </xf>
    <xf numFmtId="0" fontId="3" fillId="3" borderId="20" xfId="0" applyFont="1" applyFill="1" applyBorder="1" applyAlignment="1">
      <alignment horizont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3" fillId="0" borderId="0" xfId="0" applyFont="1" applyFill="1" applyBorder="1" applyAlignment="1">
      <alignment horizontal="center"/>
    </xf>
    <xf numFmtId="0" fontId="7" fillId="0" borderId="0" xfId="4" applyFont="1" applyAlignment="1">
      <alignment horizontal="center"/>
    </xf>
    <xf numFmtId="0" fontId="2" fillId="2" borderId="18" xfId="4" applyFont="1" applyFill="1" applyBorder="1" applyAlignment="1">
      <alignment horizontal="center" vertical="center"/>
    </xf>
    <xf numFmtId="0" fontId="2" fillId="2" borderId="19" xfId="4" applyFont="1" applyFill="1" applyBorder="1" applyAlignment="1">
      <alignment horizontal="center" vertical="center"/>
    </xf>
    <xf numFmtId="0" fontId="2" fillId="2" borderId="20" xfId="4" applyFont="1" applyFill="1" applyBorder="1" applyAlignment="1">
      <alignment horizontal="center" vertical="center"/>
    </xf>
    <xf numFmtId="0" fontId="10" fillId="2" borderId="18" xfId="3" applyFont="1" applyFill="1" applyBorder="1" applyAlignment="1" applyProtection="1">
      <alignment horizontal="center" vertical="center"/>
    </xf>
    <xf numFmtId="0" fontId="10" fillId="2" borderId="19" xfId="3" applyFont="1" applyFill="1" applyBorder="1" applyAlignment="1" applyProtection="1">
      <alignment horizontal="center" vertical="center"/>
    </xf>
    <xf numFmtId="0" fontId="10" fillId="2" borderId="20" xfId="3" applyFont="1" applyFill="1" applyBorder="1" applyAlignment="1" applyProtection="1">
      <alignment horizontal="center" vertical="center"/>
    </xf>
    <xf numFmtId="0" fontId="8" fillId="0" borderId="18" xfId="4" applyFont="1" applyBorder="1" applyAlignment="1">
      <alignment horizontal="center" vertical="center"/>
    </xf>
    <xf numFmtId="0" fontId="8" fillId="0" borderId="19" xfId="4" applyFont="1" applyBorder="1" applyAlignment="1">
      <alignment horizontal="center" vertical="center"/>
    </xf>
    <xf numFmtId="0" fontId="8" fillId="0" borderId="20" xfId="4" applyFont="1" applyBorder="1" applyAlignment="1">
      <alignment horizontal="center" vertical="center"/>
    </xf>
  </cellXfs>
  <cellStyles count="5">
    <cellStyle name="Currency" xfId="1" builtinId="4"/>
    <cellStyle name="Currency 2" xfId="2"/>
    <cellStyle name="Hyperlink" xfId="3" builtinId="8"/>
    <cellStyle name="Normal" xfId="0" builtinId="0"/>
    <cellStyle name="Normal 2" xfId="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hyperlink" Target="http://www2.mae.ufl.edu/designlab/Lab%20Assignments/crane%20hook%20cast%20construction%20example.jpg" TargetMode="External"/><Relationship Id="rId2" Type="http://schemas.openxmlformats.org/officeDocument/2006/relationships/hyperlink" Target="http://www2.mae.ufl.edu/designlab/Lab%20Assignments/crane%20hook%20riveted%20construction%20example.jpg" TargetMode="External"/><Relationship Id="rId1" Type="http://schemas.openxmlformats.org/officeDocument/2006/relationships/hyperlink" Target="http://www2.mae.ufl.edu/designlab/Lab%20Assignments/crane%20hook%20welded%20construction%20example.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0"/>
  <sheetViews>
    <sheetView tabSelected="1" workbookViewId="0">
      <selection sqref="A1:R1"/>
    </sheetView>
  </sheetViews>
  <sheetFormatPr defaultColWidth="11.42578125" defaultRowHeight="15" x14ac:dyDescent="0.2"/>
  <cols>
    <col min="1" max="1" width="20.140625" style="88" customWidth="1"/>
    <col min="2" max="2" width="9.7109375" style="88" customWidth="1"/>
    <col min="3" max="3" width="11" style="88" customWidth="1"/>
    <col min="4" max="17" width="6" style="88" customWidth="1"/>
    <col min="18" max="18" width="6.42578125" style="88" customWidth="1"/>
    <col min="19" max="16384" width="11.42578125" style="88"/>
  </cols>
  <sheetData>
    <row r="1" spans="1:18" ht="15.75" x14ac:dyDescent="0.25">
      <c r="A1" s="109" t="s">
        <v>54</v>
      </c>
      <c r="B1" s="109"/>
      <c r="C1" s="109"/>
      <c r="D1" s="109"/>
      <c r="E1" s="109"/>
      <c r="F1" s="109"/>
      <c r="G1" s="109"/>
      <c r="H1" s="109"/>
      <c r="I1" s="109"/>
      <c r="J1" s="109"/>
      <c r="K1" s="109"/>
      <c r="L1" s="109"/>
      <c r="M1" s="109"/>
      <c r="N1" s="109"/>
      <c r="O1" s="109"/>
      <c r="P1" s="109"/>
      <c r="Q1" s="109"/>
      <c r="R1" s="109"/>
    </row>
    <row r="2" spans="1:18" ht="15.75" x14ac:dyDescent="0.25">
      <c r="A2" s="89"/>
      <c r="B2" s="89"/>
      <c r="C2" s="89"/>
      <c r="D2" s="89"/>
      <c r="E2" s="89"/>
      <c r="F2" s="89"/>
      <c r="G2" s="89"/>
      <c r="H2" s="89"/>
      <c r="I2" s="89"/>
    </row>
    <row r="3" spans="1:18" x14ac:dyDescent="0.2">
      <c r="A3" s="87"/>
      <c r="B3" s="87"/>
      <c r="C3" s="87"/>
      <c r="D3" s="87"/>
      <c r="E3" s="87"/>
      <c r="F3" s="87"/>
      <c r="G3" s="87"/>
      <c r="H3" s="87"/>
      <c r="I3" s="87"/>
      <c r="J3" s="87"/>
      <c r="K3" s="87"/>
      <c r="L3" s="87"/>
      <c r="M3" s="87"/>
      <c r="N3" s="87"/>
      <c r="O3" s="87"/>
      <c r="P3" s="87"/>
      <c r="Q3" s="87"/>
      <c r="R3" s="87"/>
    </row>
    <row r="4" spans="1:18" x14ac:dyDescent="0.2">
      <c r="A4" s="103" t="s">
        <v>57</v>
      </c>
      <c r="B4" s="104"/>
      <c r="C4" s="104"/>
      <c r="D4" s="104"/>
      <c r="E4" s="104"/>
      <c r="F4" s="104"/>
      <c r="G4" s="104"/>
      <c r="H4" s="104"/>
      <c r="I4" s="104"/>
      <c r="J4" s="104"/>
      <c r="K4" s="104"/>
      <c r="L4" s="104"/>
      <c r="M4" s="104"/>
      <c r="N4" s="104"/>
      <c r="O4" s="104"/>
      <c r="P4" s="104"/>
      <c r="Q4" s="104"/>
      <c r="R4" s="105"/>
    </row>
    <row r="5" spans="1:18" x14ac:dyDescent="0.2">
      <c r="A5" s="106"/>
      <c r="B5" s="107"/>
      <c r="C5" s="107"/>
      <c r="D5" s="107"/>
      <c r="E5" s="107"/>
      <c r="F5" s="107"/>
      <c r="G5" s="107"/>
      <c r="H5" s="107"/>
      <c r="I5" s="107"/>
      <c r="J5" s="107"/>
      <c r="K5" s="107"/>
      <c r="L5" s="107"/>
      <c r="M5" s="107"/>
      <c r="N5" s="107"/>
      <c r="O5" s="107"/>
      <c r="P5" s="107"/>
      <c r="Q5" s="107"/>
      <c r="R5" s="108"/>
    </row>
    <row r="6" spans="1:18" x14ac:dyDescent="0.2">
      <c r="A6" s="106"/>
      <c r="B6" s="107"/>
      <c r="C6" s="107"/>
      <c r="D6" s="107"/>
      <c r="E6" s="107"/>
      <c r="F6" s="107"/>
      <c r="G6" s="107"/>
      <c r="H6" s="107"/>
      <c r="I6" s="107"/>
      <c r="J6" s="107"/>
      <c r="K6" s="107"/>
      <c r="L6" s="107"/>
      <c r="M6" s="107"/>
      <c r="N6" s="107"/>
      <c r="O6" s="107"/>
      <c r="P6" s="107"/>
      <c r="Q6" s="107"/>
      <c r="R6" s="108"/>
    </row>
    <row r="7" spans="1:18" x14ac:dyDescent="0.2">
      <c r="A7" s="92"/>
      <c r="B7" s="87"/>
      <c r="C7" s="87"/>
      <c r="D7" s="87"/>
      <c r="E7" s="87"/>
      <c r="F7" s="87"/>
      <c r="G7" s="87"/>
      <c r="H7" s="87"/>
      <c r="I7" s="87"/>
      <c r="J7" s="87"/>
      <c r="K7" s="87"/>
      <c r="L7" s="87"/>
      <c r="M7" s="87"/>
      <c r="N7" s="87"/>
      <c r="O7" s="87"/>
      <c r="P7" s="87"/>
      <c r="Q7" s="87"/>
      <c r="R7" s="93"/>
    </row>
    <row r="8" spans="1:18" ht="15" customHeight="1" x14ac:dyDescent="0.2">
      <c r="A8" s="106" t="s">
        <v>52</v>
      </c>
      <c r="B8" s="107"/>
      <c r="C8" s="107"/>
      <c r="D8" s="107"/>
      <c r="E8" s="107"/>
      <c r="F8" s="107"/>
      <c r="G8" s="107"/>
      <c r="H8" s="107"/>
      <c r="I8" s="107"/>
      <c r="J8" s="107"/>
      <c r="K8" s="107"/>
      <c r="L8" s="107"/>
      <c r="M8" s="107"/>
      <c r="N8" s="107"/>
      <c r="O8" s="107"/>
      <c r="P8" s="107"/>
      <c r="Q8" s="107"/>
      <c r="R8" s="108"/>
    </row>
    <row r="9" spans="1:18" x14ac:dyDescent="0.2">
      <c r="A9" s="106"/>
      <c r="B9" s="107"/>
      <c r="C9" s="107"/>
      <c r="D9" s="107"/>
      <c r="E9" s="107"/>
      <c r="F9" s="107"/>
      <c r="G9" s="107"/>
      <c r="H9" s="107"/>
      <c r="I9" s="107"/>
      <c r="J9" s="107"/>
      <c r="K9" s="107"/>
      <c r="L9" s="107"/>
      <c r="M9" s="107"/>
      <c r="N9" s="107"/>
      <c r="O9" s="107"/>
      <c r="P9" s="107"/>
      <c r="Q9" s="107"/>
      <c r="R9" s="108"/>
    </row>
    <row r="10" spans="1:18" x14ac:dyDescent="0.2">
      <c r="A10" s="106"/>
      <c r="B10" s="107"/>
      <c r="C10" s="107"/>
      <c r="D10" s="107"/>
      <c r="E10" s="107"/>
      <c r="F10" s="107"/>
      <c r="G10" s="107"/>
      <c r="H10" s="107"/>
      <c r="I10" s="107"/>
      <c r="J10" s="107"/>
      <c r="K10" s="107"/>
      <c r="L10" s="107"/>
      <c r="M10" s="107"/>
      <c r="N10" s="107"/>
      <c r="O10" s="107"/>
      <c r="P10" s="107"/>
      <c r="Q10" s="107"/>
      <c r="R10" s="108"/>
    </row>
    <row r="11" spans="1:18" x14ac:dyDescent="0.2">
      <c r="A11" s="94"/>
      <c r="B11" s="90"/>
      <c r="C11" s="90"/>
      <c r="D11" s="90"/>
      <c r="E11" s="90"/>
      <c r="F11" s="90"/>
      <c r="G11" s="90"/>
      <c r="H11" s="90"/>
      <c r="I11" s="90"/>
      <c r="J11" s="90"/>
      <c r="K11" s="90"/>
      <c r="L11" s="90"/>
      <c r="M11" s="90"/>
      <c r="N11" s="90"/>
      <c r="O11" s="90"/>
      <c r="P11" s="90"/>
      <c r="Q11" s="90"/>
      <c r="R11" s="95"/>
    </row>
    <row r="12" spans="1:18" ht="15" customHeight="1" x14ac:dyDescent="0.2">
      <c r="A12" s="106" t="s">
        <v>55</v>
      </c>
      <c r="B12" s="107"/>
      <c r="C12" s="107"/>
      <c r="D12" s="107"/>
      <c r="E12" s="107"/>
      <c r="F12" s="107"/>
      <c r="G12" s="107"/>
      <c r="H12" s="107"/>
      <c r="I12" s="107"/>
      <c r="J12" s="107"/>
      <c r="K12" s="107"/>
      <c r="L12" s="107"/>
      <c r="M12" s="107"/>
      <c r="N12" s="107"/>
      <c r="O12" s="107"/>
      <c r="P12" s="107"/>
      <c r="Q12" s="107"/>
      <c r="R12" s="108"/>
    </row>
    <row r="13" spans="1:18" x14ac:dyDescent="0.2">
      <c r="A13" s="106"/>
      <c r="B13" s="107"/>
      <c r="C13" s="107"/>
      <c r="D13" s="107"/>
      <c r="E13" s="107"/>
      <c r="F13" s="107"/>
      <c r="G13" s="107"/>
      <c r="H13" s="107"/>
      <c r="I13" s="107"/>
      <c r="J13" s="107"/>
      <c r="K13" s="107"/>
      <c r="L13" s="107"/>
      <c r="M13" s="107"/>
      <c r="N13" s="107"/>
      <c r="O13" s="107"/>
      <c r="P13" s="107"/>
      <c r="Q13" s="107"/>
      <c r="R13" s="108"/>
    </row>
    <row r="14" spans="1:18" x14ac:dyDescent="0.2">
      <c r="A14" s="96"/>
      <c r="B14" s="91"/>
      <c r="C14" s="91"/>
      <c r="D14" s="91"/>
      <c r="E14" s="91"/>
      <c r="F14" s="91"/>
      <c r="G14" s="91"/>
      <c r="H14" s="91"/>
      <c r="I14" s="91"/>
      <c r="J14" s="91"/>
      <c r="K14" s="91"/>
      <c r="L14" s="91"/>
      <c r="M14" s="91"/>
      <c r="N14" s="91"/>
      <c r="O14" s="91"/>
      <c r="P14" s="91"/>
      <c r="Q14" s="91"/>
      <c r="R14" s="97"/>
    </row>
    <row r="15" spans="1:18" x14ac:dyDescent="0.2">
      <c r="A15" s="92"/>
      <c r="B15" s="87"/>
      <c r="C15" s="87"/>
      <c r="D15" s="87"/>
      <c r="E15" s="87"/>
      <c r="F15" s="87"/>
      <c r="G15" s="87"/>
      <c r="H15" s="87"/>
      <c r="I15" s="87"/>
      <c r="J15" s="87"/>
      <c r="K15" s="87"/>
      <c r="L15" s="87"/>
      <c r="M15" s="87"/>
      <c r="N15" s="87"/>
      <c r="O15" s="87"/>
      <c r="P15" s="87"/>
      <c r="Q15" s="87"/>
      <c r="R15" s="93"/>
    </row>
    <row r="16" spans="1:18" x14ac:dyDescent="0.2">
      <c r="A16" s="106" t="s">
        <v>56</v>
      </c>
      <c r="B16" s="107"/>
      <c r="C16" s="107"/>
      <c r="D16" s="107"/>
      <c r="E16" s="107"/>
      <c r="F16" s="107"/>
      <c r="G16" s="107"/>
      <c r="H16" s="107"/>
      <c r="I16" s="107"/>
      <c r="J16" s="107"/>
      <c r="K16" s="107"/>
      <c r="L16" s="107"/>
      <c r="M16" s="107"/>
      <c r="N16" s="107"/>
      <c r="O16" s="107"/>
      <c r="P16" s="107"/>
      <c r="Q16" s="107"/>
      <c r="R16" s="108"/>
    </row>
    <row r="17" spans="1:18" x14ac:dyDescent="0.2">
      <c r="A17" s="106"/>
      <c r="B17" s="107"/>
      <c r="C17" s="107"/>
      <c r="D17" s="107"/>
      <c r="E17" s="107"/>
      <c r="F17" s="107"/>
      <c r="G17" s="107"/>
      <c r="H17" s="107"/>
      <c r="I17" s="107"/>
      <c r="J17" s="107"/>
      <c r="K17" s="107"/>
      <c r="L17" s="107"/>
      <c r="M17" s="107"/>
      <c r="N17" s="107"/>
      <c r="O17" s="107"/>
      <c r="P17" s="107"/>
      <c r="Q17" s="107"/>
      <c r="R17" s="108"/>
    </row>
    <row r="18" spans="1:18" x14ac:dyDescent="0.2">
      <c r="A18" s="106"/>
      <c r="B18" s="107"/>
      <c r="C18" s="107"/>
      <c r="D18" s="107"/>
      <c r="E18" s="107"/>
      <c r="F18" s="107"/>
      <c r="G18" s="107"/>
      <c r="H18" s="107"/>
      <c r="I18" s="107"/>
      <c r="J18" s="107"/>
      <c r="K18" s="107"/>
      <c r="L18" s="107"/>
      <c r="M18" s="107"/>
      <c r="N18" s="107"/>
      <c r="O18" s="107"/>
      <c r="P18" s="107"/>
      <c r="Q18" s="107"/>
      <c r="R18" s="108"/>
    </row>
    <row r="19" spans="1:18" x14ac:dyDescent="0.2">
      <c r="A19" s="92"/>
      <c r="B19" s="87"/>
      <c r="C19" s="87"/>
      <c r="D19" s="87"/>
      <c r="E19" s="87"/>
      <c r="F19" s="87"/>
      <c r="G19" s="87"/>
      <c r="H19" s="87"/>
      <c r="I19" s="87"/>
      <c r="J19" s="87"/>
      <c r="K19" s="87"/>
      <c r="L19" s="87"/>
      <c r="M19" s="87"/>
      <c r="N19" s="87"/>
      <c r="O19" s="87"/>
      <c r="P19" s="87"/>
      <c r="Q19" s="87"/>
      <c r="R19" s="93"/>
    </row>
    <row r="20" spans="1:18" x14ac:dyDescent="0.2">
      <c r="A20" s="100" t="s">
        <v>53</v>
      </c>
      <c r="B20" s="101"/>
      <c r="C20" s="101"/>
      <c r="D20" s="101"/>
      <c r="E20" s="101"/>
      <c r="F20" s="101"/>
      <c r="G20" s="101"/>
      <c r="H20" s="101"/>
      <c r="I20" s="101"/>
      <c r="J20" s="101"/>
      <c r="K20" s="101"/>
      <c r="L20" s="101"/>
      <c r="M20" s="101"/>
      <c r="N20" s="101"/>
      <c r="O20" s="101"/>
      <c r="P20" s="101"/>
      <c r="Q20" s="101"/>
      <c r="R20" s="102"/>
    </row>
  </sheetData>
  <mergeCells count="6">
    <mergeCell ref="A20:R20"/>
    <mergeCell ref="A4:R6"/>
    <mergeCell ref="A8:R10"/>
    <mergeCell ref="A16:R18"/>
    <mergeCell ref="A12:R13"/>
    <mergeCell ref="A1:R1"/>
  </mergeCells>
  <pageMargins left="0.75" right="0.75" top="0.9" bottom="0.2" header="0.5" footer="0.5"/>
  <pageSetup scale="9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5"/>
  <sheetViews>
    <sheetView workbookViewId="0">
      <selection sqref="A1:R1"/>
    </sheetView>
  </sheetViews>
  <sheetFormatPr defaultColWidth="11.42578125" defaultRowHeight="12.75" x14ac:dyDescent="0.2"/>
  <cols>
    <col min="1" max="1" width="18.85546875" style="1" customWidth="1"/>
    <col min="2" max="2" width="9.7109375" style="1" customWidth="1"/>
    <col min="3" max="3" width="11" style="1" customWidth="1"/>
    <col min="4" max="18" width="6" style="1" customWidth="1"/>
    <col min="19" max="16384" width="11.42578125" style="1"/>
  </cols>
  <sheetData>
    <row r="1" spans="1:18" ht="15.75" x14ac:dyDescent="0.25">
      <c r="A1" s="110" t="s">
        <v>51</v>
      </c>
      <c r="B1" s="110"/>
      <c r="C1" s="110"/>
      <c r="D1" s="110"/>
      <c r="E1" s="110"/>
      <c r="F1" s="110"/>
      <c r="G1" s="110"/>
      <c r="H1" s="110"/>
      <c r="I1" s="110"/>
      <c r="J1" s="110"/>
      <c r="K1" s="110"/>
      <c r="L1" s="110"/>
      <c r="M1" s="110"/>
      <c r="N1" s="110"/>
      <c r="O1" s="110"/>
      <c r="P1" s="110"/>
      <c r="Q1" s="110"/>
      <c r="R1" s="110"/>
    </row>
    <row r="2" spans="1:18" x14ac:dyDescent="0.2">
      <c r="A2" s="2"/>
      <c r="B2" s="2"/>
      <c r="C2" s="2"/>
      <c r="D2" s="2"/>
      <c r="E2" s="2"/>
      <c r="F2" s="2"/>
      <c r="G2" s="2"/>
      <c r="H2" s="2"/>
      <c r="I2" s="2"/>
    </row>
    <row r="3" spans="1:18" ht="13.5" thickBot="1" x14ac:dyDescent="0.25"/>
    <row r="4" spans="1:18" ht="15.75" customHeight="1" thickBot="1" x14ac:dyDescent="0.25">
      <c r="A4" s="111" t="s">
        <v>14</v>
      </c>
      <c r="B4" s="112"/>
      <c r="C4" s="113"/>
      <c r="D4" s="111" t="s">
        <v>6</v>
      </c>
      <c r="E4" s="112"/>
      <c r="F4" s="113"/>
      <c r="G4" s="111" t="s">
        <v>7</v>
      </c>
      <c r="H4" s="112"/>
      <c r="I4" s="113"/>
      <c r="J4" s="111" t="s">
        <v>8</v>
      </c>
      <c r="K4" s="112"/>
      <c r="L4" s="113"/>
      <c r="M4" s="111" t="s">
        <v>20</v>
      </c>
      <c r="N4" s="112"/>
      <c r="O4" s="113"/>
      <c r="P4" s="111" t="s">
        <v>30</v>
      </c>
      <c r="Q4" s="112"/>
      <c r="R4" s="113"/>
    </row>
    <row r="5" spans="1:18" ht="25.5" x14ac:dyDescent="0.2">
      <c r="A5" s="3" t="s">
        <v>0</v>
      </c>
      <c r="B5" s="4" t="s">
        <v>1</v>
      </c>
      <c r="C5" s="5" t="s">
        <v>2</v>
      </c>
      <c r="D5" s="3" t="s">
        <v>3</v>
      </c>
      <c r="E5" s="6" t="s">
        <v>4</v>
      </c>
      <c r="F5" s="5" t="s">
        <v>5</v>
      </c>
      <c r="G5" s="3" t="s">
        <v>3</v>
      </c>
      <c r="H5" s="6" t="s">
        <v>4</v>
      </c>
      <c r="I5" s="5" t="s">
        <v>5</v>
      </c>
      <c r="J5" s="3" t="s">
        <v>3</v>
      </c>
      <c r="K5" s="6" t="s">
        <v>4</v>
      </c>
      <c r="L5" s="5" t="s">
        <v>5</v>
      </c>
      <c r="M5" s="3" t="s">
        <v>3</v>
      </c>
      <c r="N5" s="6" t="s">
        <v>4</v>
      </c>
      <c r="O5" s="5" t="s">
        <v>5</v>
      </c>
      <c r="P5" s="3" t="s">
        <v>3</v>
      </c>
      <c r="Q5" s="6" t="s">
        <v>4</v>
      </c>
      <c r="R5" s="5" t="s">
        <v>5</v>
      </c>
    </row>
    <row r="6" spans="1:18" ht="15.75" customHeight="1" x14ac:dyDescent="0.2">
      <c r="A6" s="29" t="s">
        <v>17</v>
      </c>
      <c r="B6" s="7">
        <v>0.2</v>
      </c>
      <c r="C6" s="8" t="s">
        <v>19</v>
      </c>
      <c r="D6" s="16">
        <v>1.7</v>
      </c>
      <c r="E6" s="10">
        <f>D6/M6*N6</f>
        <v>4.8571428571428568</v>
      </c>
      <c r="F6" s="9">
        <f>$B$6*E6</f>
        <v>0.97142857142857142</v>
      </c>
      <c r="G6" s="16">
        <v>3.1</v>
      </c>
      <c r="H6" s="10">
        <f>G6/M6*N6</f>
        <v>8.8571428571428577</v>
      </c>
      <c r="I6" s="9">
        <f>$B$6*H6</f>
        <v>1.7714285714285716</v>
      </c>
      <c r="J6" s="16">
        <v>2.6</v>
      </c>
      <c r="K6" s="10">
        <f>J6/M6*N6</f>
        <v>7.4285714285714288</v>
      </c>
      <c r="L6" s="9">
        <f>$B$6*K6</f>
        <v>1.4857142857142858</v>
      </c>
      <c r="M6" s="16">
        <v>3.5</v>
      </c>
      <c r="N6" s="10">
        <v>10</v>
      </c>
      <c r="O6" s="9">
        <f>$B$6*N6</f>
        <v>2</v>
      </c>
      <c r="P6" s="16">
        <v>1.7</v>
      </c>
      <c r="Q6" s="10">
        <f>P6/M6*N6</f>
        <v>4.8571428571428568</v>
      </c>
      <c r="R6" s="9">
        <f>$B$6*Q6</f>
        <v>0.97142857142857142</v>
      </c>
    </row>
    <row r="7" spans="1:18" ht="15.75" customHeight="1" x14ac:dyDescent="0.2">
      <c r="A7" s="29" t="s">
        <v>16</v>
      </c>
      <c r="B7" s="7">
        <v>0.3</v>
      </c>
      <c r="C7" s="8" t="s">
        <v>12</v>
      </c>
      <c r="D7" s="11" t="s">
        <v>21</v>
      </c>
      <c r="E7" s="17">
        <v>4</v>
      </c>
      <c r="F7" s="15">
        <f>$B$7*E7</f>
        <v>1.2</v>
      </c>
      <c r="G7" s="11" t="s">
        <v>22</v>
      </c>
      <c r="H7" s="17">
        <v>8</v>
      </c>
      <c r="I7" s="15">
        <f>$B$7*H7</f>
        <v>2.4</v>
      </c>
      <c r="J7" s="11" t="s">
        <v>24</v>
      </c>
      <c r="K7" s="14">
        <v>10</v>
      </c>
      <c r="L7" s="9">
        <f>$B$7*K7</f>
        <v>3</v>
      </c>
      <c r="M7" s="11" t="s">
        <v>23</v>
      </c>
      <c r="N7" s="17">
        <v>2</v>
      </c>
      <c r="O7" s="15">
        <f>$B$7*N7</f>
        <v>0.6</v>
      </c>
      <c r="P7" s="11" t="s">
        <v>24</v>
      </c>
      <c r="Q7" s="17">
        <v>10</v>
      </c>
      <c r="R7" s="9">
        <v>3</v>
      </c>
    </row>
    <row r="8" spans="1:18" ht="15.75" customHeight="1" x14ac:dyDescent="0.2">
      <c r="A8" s="29" t="s">
        <v>15</v>
      </c>
      <c r="B8" s="7">
        <v>0.2</v>
      </c>
      <c r="C8" s="8" t="s">
        <v>11</v>
      </c>
      <c r="D8" s="16">
        <v>8.4</v>
      </c>
      <c r="E8" s="10">
        <f>M8/D8*N8</f>
        <v>7.1428571428571432</v>
      </c>
      <c r="F8" s="9">
        <f>$B$8*E8</f>
        <v>1.4285714285714288</v>
      </c>
      <c r="G8" s="16">
        <v>8</v>
      </c>
      <c r="H8" s="10">
        <f>M8/G8*N8</f>
        <v>7.5</v>
      </c>
      <c r="I8" s="9">
        <f>$B$8*H8</f>
        <v>1.5</v>
      </c>
      <c r="J8" s="16">
        <v>10</v>
      </c>
      <c r="K8" s="10">
        <f>M8/J8*N8</f>
        <v>6</v>
      </c>
      <c r="L8" s="9">
        <f>$B$8*K8</f>
        <v>1.2000000000000002</v>
      </c>
      <c r="M8" s="16">
        <v>6</v>
      </c>
      <c r="N8" s="10">
        <v>10</v>
      </c>
      <c r="O8" s="9">
        <f>$B$8*N8</f>
        <v>2</v>
      </c>
      <c r="P8" s="16">
        <v>6</v>
      </c>
      <c r="Q8" s="10">
        <v>10</v>
      </c>
      <c r="R8" s="9">
        <f>$B$8*Q8</f>
        <v>2</v>
      </c>
    </row>
    <row r="9" spans="1:18" ht="15.75" customHeight="1" x14ac:dyDescent="0.2">
      <c r="A9" s="29" t="s">
        <v>18</v>
      </c>
      <c r="B9" s="7">
        <v>0.2</v>
      </c>
      <c r="C9" s="8" t="s">
        <v>31</v>
      </c>
      <c r="D9" s="11">
        <v>2</v>
      </c>
      <c r="E9" s="14">
        <v>10</v>
      </c>
      <c r="F9" s="9">
        <f>$B$9*E9</f>
        <v>2</v>
      </c>
      <c r="G9" s="11">
        <v>3</v>
      </c>
      <c r="H9" s="17">
        <f>10*D9/G9</f>
        <v>6.666666666666667</v>
      </c>
      <c r="I9" s="9">
        <f>$B$9*H9</f>
        <v>1.3333333333333335</v>
      </c>
      <c r="J9" s="11">
        <v>4</v>
      </c>
      <c r="K9" s="17">
        <f>10*D9/J9</f>
        <v>5</v>
      </c>
      <c r="L9" s="9">
        <f>$B$9*K9</f>
        <v>1</v>
      </c>
      <c r="M9" s="11">
        <v>2</v>
      </c>
      <c r="N9" s="17">
        <f>10*D9/M9</f>
        <v>10</v>
      </c>
      <c r="O9" s="9">
        <f>$B$9*N9</f>
        <v>2</v>
      </c>
      <c r="P9" s="11">
        <v>2</v>
      </c>
      <c r="Q9" s="17">
        <f>10*D9/P9</f>
        <v>10</v>
      </c>
      <c r="R9" s="9">
        <f>$B$9*Q9</f>
        <v>2</v>
      </c>
    </row>
    <row r="10" spans="1:18" ht="15.75" customHeight="1" thickBot="1" x14ac:dyDescent="0.25">
      <c r="A10" s="29" t="s">
        <v>9</v>
      </c>
      <c r="B10" s="7">
        <v>0.1</v>
      </c>
      <c r="C10" s="8" t="s">
        <v>10</v>
      </c>
      <c r="D10" s="28">
        <v>28</v>
      </c>
      <c r="E10" s="10">
        <f>P10/D10*Q10</f>
        <v>2.6785714285714284</v>
      </c>
      <c r="F10" s="9">
        <f>$B$10*E10</f>
        <v>0.26785714285714285</v>
      </c>
      <c r="G10" s="28">
        <v>8.5</v>
      </c>
      <c r="H10" s="10">
        <f>P10/G10*Q10</f>
        <v>8.8235294117647065</v>
      </c>
      <c r="I10" s="9">
        <f>$B$10*H10</f>
        <v>0.88235294117647067</v>
      </c>
      <c r="J10" s="28">
        <v>19</v>
      </c>
      <c r="K10" s="10">
        <f>P10/J10*Q10</f>
        <v>3.9473684210526319</v>
      </c>
      <c r="L10" s="9">
        <f>$B$10*K10</f>
        <v>0.39473684210526322</v>
      </c>
      <c r="M10" s="28">
        <v>7.5</v>
      </c>
      <c r="N10" s="10">
        <v>10</v>
      </c>
      <c r="O10" s="9">
        <f>$B$10*N10</f>
        <v>1</v>
      </c>
      <c r="P10" s="28">
        <v>7.5</v>
      </c>
      <c r="Q10" s="10">
        <v>10</v>
      </c>
      <c r="R10" s="9">
        <f>$B$10*Q10</f>
        <v>1</v>
      </c>
    </row>
    <row r="11" spans="1:18" ht="15.75" customHeight="1" thickBot="1" x14ac:dyDescent="0.25">
      <c r="A11" s="114" t="s">
        <v>13</v>
      </c>
      <c r="B11" s="115"/>
      <c r="C11" s="116"/>
      <c r="D11" s="12"/>
      <c r="E11" s="12"/>
      <c r="F11" s="31">
        <f>SUM(F6:F10)</f>
        <v>5.8678571428571429</v>
      </c>
      <c r="G11" s="12"/>
      <c r="H11" s="12"/>
      <c r="I11" s="30">
        <f>SUM(I6:I10)</f>
        <v>7.8871148459383758</v>
      </c>
      <c r="J11" s="12"/>
      <c r="K11" s="12"/>
      <c r="L11" s="30">
        <f>SUM(L6:L10)</f>
        <v>7.0804511278195488</v>
      </c>
      <c r="M11" s="12"/>
      <c r="N11" s="12"/>
      <c r="O11" s="30">
        <f>SUM(O6:O10)</f>
        <v>7.6</v>
      </c>
      <c r="P11" s="12"/>
      <c r="Q11" s="12"/>
      <c r="R11" s="42">
        <f>SUM(R6:R10)</f>
        <v>8.9714285714285715</v>
      </c>
    </row>
    <row r="12" spans="1:18" ht="13.5" thickBot="1" x14ac:dyDescent="0.25"/>
    <row r="13" spans="1:18" ht="15.75" customHeight="1" thickBot="1" x14ac:dyDescent="0.25">
      <c r="A13" s="111" t="s">
        <v>27</v>
      </c>
      <c r="B13" s="112"/>
      <c r="C13" s="113"/>
      <c r="D13" s="111" t="s">
        <v>6</v>
      </c>
      <c r="E13" s="112"/>
      <c r="F13" s="113"/>
      <c r="G13" s="111" t="s">
        <v>7</v>
      </c>
      <c r="H13" s="112"/>
      <c r="I13" s="113"/>
      <c r="J13" s="111" t="s">
        <v>8</v>
      </c>
      <c r="K13" s="112"/>
      <c r="L13" s="113"/>
      <c r="M13" s="111" t="s">
        <v>20</v>
      </c>
      <c r="N13" s="112"/>
      <c r="O13" s="113"/>
      <c r="P13" s="117"/>
      <c r="Q13" s="117"/>
      <c r="R13" s="117"/>
    </row>
    <row r="14" spans="1:18" ht="25.5" x14ac:dyDescent="0.2">
      <c r="A14" s="3" t="s">
        <v>0</v>
      </c>
      <c r="B14" s="4" t="s">
        <v>1</v>
      </c>
      <c r="C14" s="5" t="s">
        <v>2</v>
      </c>
      <c r="D14" s="3" t="s">
        <v>3</v>
      </c>
      <c r="E14" s="6" t="s">
        <v>4</v>
      </c>
      <c r="F14" s="5" t="s">
        <v>5</v>
      </c>
      <c r="G14" s="3" t="s">
        <v>3</v>
      </c>
      <c r="H14" s="6" t="s">
        <v>4</v>
      </c>
      <c r="I14" s="5" t="s">
        <v>5</v>
      </c>
      <c r="J14" s="3" t="s">
        <v>3</v>
      </c>
      <c r="K14" s="6" t="s">
        <v>4</v>
      </c>
      <c r="L14" s="5" t="s">
        <v>5</v>
      </c>
      <c r="M14" s="3" t="s">
        <v>3</v>
      </c>
      <c r="N14" s="6" t="s">
        <v>4</v>
      </c>
      <c r="O14" s="5" t="s">
        <v>5</v>
      </c>
      <c r="P14" s="32"/>
      <c r="Q14" s="32"/>
      <c r="R14" s="32"/>
    </row>
    <row r="15" spans="1:18" ht="15.75" customHeight="1" x14ac:dyDescent="0.2">
      <c r="A15" s="29" t="s">
        <v>29</v>
      </c>
      <c r="B15" s="7" t="s">
        <v>29</v>
      </c>
      <c r="C15" s="8" t="s">
        <v>29</v>
      </c>
      <c r="D15" s="16" t="s">
        <v>29</v>
      </c>
      <c r="E15" s="10" t="s">
        <v>29</v>
      </c>
      <c r="F15" s="9" t="s">
        <v>29</v>
      </c>
      <c r="G15" s="16" t="s">
        <v>29</v>
      </c>
      <c r="H15" s="10" t="s">
        <v>29</v>
      </c>
      <c r="I15" s="9" t="s">
        <v>29</v>
      </c>
      <c r="J15" s="16" t="s">
        <v>29</v>
      </c>
      <c r="K15" s="10" t="s">
        <v>29</v>
      </c>
      <c r="L15" s="9" t="s">
        <v>29</v>
      </c>
      <c r="M15" s="16" t="s">
        <v>29</v>
      </c>
      <c r="N15" s="10" t="s">
        <v>29</v>
      </c>
      <c r="O15" s="9" t="s">
        <v>29</v>
      </c>
      <c r="P15" s="33"/>
      <c r="Q15" s="34"/>
      <c r="R15" s="34"/>
    </row>
    <row r="16" spans="1:18" ht="15.75" customHeight="1" x14ac:dyDescent="0.2">
      <c r="A16" s="29" t="s">
        <v>29</v>
      </c>
      <c r="B16" s="7" t="s">
        <v>29</v>
      </c>
      <c r="C16" s="8" t="s">
        <v>29</v>
      </c>
      <c r="D16" s="11" t="s">
        <v>29</v>
      </c>
      <c r="E16" s="17" t="s">
        <v>29</v>
      </c>
      <c r="F16" s="15" t="s">
        <v>29</v>
      </c>
      <c r="G16" s="11" t="s">
        <v>29</v>
      </c>
      <c r="H16" s="17" t="s">
        <v>29</v>
      </c>
      <c r="I16" s="15" t="s">
        <v>29</v>
      </c>
      <c r="J16" s="11" t="s">
        <v>29</v>
      </c>
      <c r="K16" s="14" t="s">
        <v>29</v>
      </c>
      <c r="L16" s="9" t="s">
        <v>29</v>
      </c>
      <c r="M16" s="11" t="s">
        <v>29</v>
      </c>
      <c r="N16" s="17" t="s">
        <v>29</v>
      </c>
      <c r="O16" s="15" t="s">
        <v>29</v>
      </c>
      <c r="P16" s="35"/>
      <c r="Q16" s="36"/>
      <c r="R16" s="37"/>
    </row>
    <row r="17" spans="1:18" ht="15.75" customHeight="1" x14ac:dyDescent="0.2">
      <c r="A17" s="29" t="s">
        <v>29</v>
      </c>
      <c r="B17" s="7" t="s">
        <v>29</v>
      </c>
      <c r="C17" s="8" t="s">
        <v>29</v>
      </c>
      <c r="D17" s="16" t="s">
        <v>29</v>
      </c>
      <c r="E17" s="10" t="s">
        <v>29</v>
      </c>
      <c r="F17" s="9" t="s">
        <v>29</v>
      </c>
      <c r="G17" s="16" t="s">
        <v>29</v>
      </c>
      <c r="H17" s="10" t="s">
        <v>29</v>
      </c>
      <c r="I17" s="9" t="s">
        <v>29</v>
      </c>
      <c r="J17" s="16" t="s">
        <v>29</v>
      </c>
      <c r="K17" s="10" t="s">
        <v>29</v>
      </c>
      <c r="L17" s="9" t="s">
        <v>29</v>
      </c>
      <c r="M17" s="16" t="s">
        <v>29</v>
      </c>
      <c r="N17" s="10" t="s">
        <v>29</v>
      </c>
      <c r="O17" s="9" t="s">
        <v>29</v>
      </c>
      <c r="P17" s="33"/>
      <c r="Q17" s="34"/>
      <c r="R17" s="34"/>
    </row>
    <row r="18" spans="1:18" ht="15.75" customHeight="1" x14ac:dyDescent="0.2">
      <c r="A18" s="29" t="s">
        <v>29</v>
      </c>
      <c r="B18" s="7" t="s">
        <v>29</v>
      </c>
      <c r="C18" s="8" t="s">
        <v>29</v>
      </c>
      <c r="D18" s="16" t="s">
        <v>29</v>
      </c>
      <c r="E18" s="10" t="s">
        <v>29</v>
      </c>
      <c r="F18" s="9" t="s">
        <v>29</v>
      </c>
      <c r="G18" s="16" t="s">
        <v>29</v>
      </c>
      <c r="H18" s="10" t="s">
        <v>29</v>
      </c>
      <c r="I18" s="9" t="s">
        <v>29</v>
      </c>
      <c r="J18" s="16" t="s">
        <v>29</v>
      </c>
      <c r="K18" s="10" t="s">
        <v>29</v>
      </c>
      <c r="L18" s="9" t="s">
        <v>29</v>
      </c>
      <c r="M18" s="16" t="s">
        <v>29</v>
      </c>
      <c r="N18" s="10" t="s">
        <v>29</v>
      </c>
      <c r="O18" s="9" t="s">
        <v>29</v>
      </c>
      <c r="P18" s="33"/>
      <c r="Q18" s="34"/>
      <c r="R18" s="34"/>
    </row>
    <row r="19" spans="1:18" ht="15.75" customHeight="1" thickBot="1" x14ac:dyDescent="0.25">
      <c r="A19" s="29" t="s">
        <v>29</v>
      </c>
      <c r="B19" s="7" t="s">
        <v>29</v>
      </c>
      <c r="C19" s="8" t="s">
        <v>29</v>
      </c>
      <c r="D19" s="28" t="s">
        <v>29</v>
      </c>
      <c r="E19" s="10" t="s">
        <v>29</v>
      </c>
      <c r="F19" s="9" t="s">
        <v>29</v>
      </c>
      <c r="G19" s="28" t="s">
        <v>29</v>
      </c>
      <c r="H19" s="10" t="s">
        <v>29</v>
      </c>
      <c r="I19" s="9" t="s">
        <v>29</v>
      </c>
      <c r="J19" s="28" t="s">
        <v>29</v>
      </c>
      <c r="K19" s="10" t="s">
        <v>29</v>
      </c>
      <c r="L19" s="9" t="s">
        <v>29</v>
      </c>
      <c r="M19" s="28" t="s">
        <v>29</v>
      </c>
      <c r="N19" s="10" t="s">
        <v>29</v>
      </c>
      <c r="O19" s="9" t="s">
        <v>29</v>
      </c>
      <c r="P19" s="38"/>
      <c r="Q19" s="34"/>
      <c r="R19" s="34"/>
    </row>
    <row r="20" spans="1:18" ht="15.75" customHeight="1" thickBot="1" x14ac:dyDescent="0.25">
      <c r="A20" s="114" t="s">
        <v>13</v>
      </c>
      <c r="B20" s="115"/>
      <c r="C20" s="116"/>
      <c r="D20" s="12"/>
      <c r="E20" s="12"/>
      <c r="F20" s="31" t="s">
        <v>29</v>
      </c>
      <c r="G20" s="12"/>
      <c r="H20" s="12"/>
      <c r="I20" s="30" t="s">
        <v>29</v>
      </c>
      <c r="J20" s="12"/>
      <c r="K20" s="12"/>
      <c r="L20" s="42" t="s">
        <v>29</v>
      </c>
      <c r="M20" s="41"/>
      <c r="N20" s="12"/>
      <c r="O20" s="30" t="s">
        <v>29</v>
      </c>
      <c r="P20" s="39"/>
      <c r="Q20" s="39"/>
      <c r="R20" s="40"/>
    </row>
    <row r="21" spans="1:18" ht="13.5" thickBot="1" x14ac:dyDescent="0.25"/>
    <row r="22" spans="1:18" ht="15.75" customHeight="1" thickBot="1" x14ac:dyDescent="0.25">
      <c r="A22" s="111" t="s">
        <v>50</v>
      </c>
      <c r="B22" s="112"/>
      <c r="C22" s="113"/>
      <c r="D22" s="111" t="s">
        <v>6</v>
      </c>
      <c r="E22" s="112"/>
      <c r="F22" s="113"/>
      <c r="G22" s="111" t="s">
        <v>7</v>
      </c>
      <c r="H22" s="112"/>
      <c r="I22" s="113"/>
      <c r="J22" s="111" t="s">
        <v>8</v>
      </c>
      <c r="K22" s="112"/>
      <c r="L22" s="113"/>
      <c r="M22" s="111" t="s">
        <v>20</v>
      </c>
      <c r="N22" s="112"/>
      <c r="O22" s="113"/>
      <c r="P22" s="117"/>
      <c r="Q22" s="117"/>
      <c r="R22" s="117"/>
    </row>
    <row r="23" spans="1:18" ht="25.5" x14ac:dyDescent="0.2">
      <c r="A23" s="3" t="s">
        <v>0</v>
      </c>
      <c r="B23" s="4" t="s">
        <v>1</v>
      </c>
      <c r="C23" s="5" t="s">
        <v>2</v>
      </c>
      <c r="D23" s="3" t="s">
        <v>3</v>
      </c>
      <c r="E23" s="6" t="s">
        <v>4</v>
      </c>
      <c r="F23" s="5" t="s">
        <v>5</v>
      </c>
      <c r="G23" s="3" t="s">
        <v>3</v>
      </c>
      <c r="H23" s="6" t="s">
        <v>4</v>
      </c>
      <c r="I23" s="5" t="s">
        <v>5</v>
      </c>
      <c r="J23" s="3" t="s">
        <v>3</v>
      </c>
      <c r="K23" s="6" t="s">
        <v>4</v>
      </c>
      <c r="L23" s="5" t="s">
        <v>5</v>
      </c>
      <c r="M23" s="3" t="s">
        <v>3</v>
      </c>
      <c r="N23" s="6" t="s">
        <v>4</v>
      </c>
      <c r="O23" s="5" t="s">
        <v>5</v>
      </c>
      <c r="P23" s="32"/>
      <c r="Q23" s="32"/>
      <c r="R23" s="32"/>
    </row>
    <row r="24" spans="1:18" ht="15.75" customHeight="1" x14ac:dyDescent="0.2">
      <c r="A24" s="29" t="s">
        <v>29</v>
      </c>
      <c r="B24" s="7" t="s">
        <v>29</v>
      </c>
      <c r="C24" s="8" t="s">
        <v>29</v>
      </c>
      <c r="D24" s="16" t="s">
        <v>29</v>
      </c>
      <c r="E24" s="10" t="s">
        <v>29</v>
      </c>
      <c r="F24" s="9" t="s">
        <v>29</v>
      </c>
      <c r="G24" s="16" t="s">
        <v>29</v>
      </c>
      <c r="H24" s="10" t="s">
        <v>29</v>
      </c>
      <c r="I24" s="9" t="s">
        <v>29</v>
      </c>
      <c r="J24" s="16" t="s">
        <v>29</v>
      </c>
      <c r="K24" s="10" t="s">
        <v>29</v>
      </c>
      <c r="L24" s="9" t="s">
        <v>29</v>
      </c>
      <c r="M24" s="16" t="s">
        <v>29</v>
      </c>
      <c r="N24" s="10" t="s">
        <v>29</v>
      </c>
      <c r="O24" s="9" t="s">
        <v>29</v>
      </c>
      <c r="P24" s="33"/>
      <c r="Q24" s="34"/>
      <c r="R24" s="34"/>
    </row>
    <row r="25" spans="1:18" ht="15.75" customHeight="1" x14ac:dyDescent="0.2">
      <c r="A25" s="29" t="s">
        <v>29</v>
      </c>
      <c r="B25" s="7" t="s">
        <v>29</v>
      </c>
      <c r="C25" s="8" t="s">
        <v>29</v>
      </c>
      <c r="D25" s="16" t="s">
        <v>29</v>
      </c>
      <c r="E25" s="10" t="s">
        <v>29</v>
      </c>
      <c r="F25" s="9" t="s">
        <v>29</v>
      </c>
      <c r="G25" s="16" t="s">
        <v>29</v>
      </c>
      <c r="H25" s="10" t="s">
        <v>29</v>
      </c>
      <c r="I25" s="9" t="s">
        <v>29</v>
      </c>
      <c r="J25" s="16" t="s">
        <v>29</v>
      </c>
      <c r="K25" s="10" t="s">
        <v>29</v>
      </c>
      <c r="L25" s="9" t="s">
        <v>29</v>
      </c>
      <c r="M25" s="16" t="s">
        <v>29</v>
      </c>
      <c r="N25" s="10" t="s">
        <v>29</v>
      </c>
      <c r="O25" s="9" t="s">
        <v>29</v>
      </c>
      <c r="P25" s="33"/>
      <c r="Q25" s="34"/>
      <c r="R25" s="34"/>
    </row>
    <row r="26" spans="1:18" ht="15.75" customHeight="1" x14ac:dyDescent="0.2">
      <c r="A26" s="29" t="s">
        <v>29</v>
      </c>
      <c r="B26" s="7" t="s">
        <v>29</v>
      </c>
      <c r="C26" s="8" t="s">
        <v>29</v>
      </c>
      <c r="D26" s="16" t="s">
        <v>29</v>
      </c>
      <c r="E26" s="10" t="s">
        <v>29</v>
      </c>
      <c r="F26" s="9" t="s">
        <v>29</v>
      </c>
      <c r="G26" s="16" t="s">
        <v>29</v>
      </c>
      <c r="H26" s="10" t="s">
        <v>29</v>
      </c>
      <c r="I26" s="9" t="s">
        <v>29</v>
      </c>
      <c r="J26" s="16" t="s">
        <v>29</v>
      </c>
      <c r="K26" s="10" t="s">
        <v>29</v>
      </c>
      <c r="L26" s="9" t="s">
        <v>29</v>
      </c>
      <c r="M26" s="16" t="s">
        <v>29</v>
      </c>
      <c r="N26" s="10" t="s">
        <v>29</v>
      </c>
      <c r="O26" s="9" t="s">
        <v>29</v>
      </c>
      <c r="P26" s="33"/>
      <c r="Q26" s="34"/>
      <c r="R26" s="34"/>
    </row>
    <row r="27" spans="1:18" ht="15.75" customHeight="1" x14ac:dyDescent="0.2">
      <c r="A27" s="29" t="s">
        <v>29</v>
      </c>
      <c r="B27" s="7" t="s">
        <v>29</v>
      </c>
      <c r="C27" s="8" t="s">
        <v>29</v>
      </c>
      <c r="D27" s="11" t="s">
        <v>29</v>
      </c>
      <c r="E27" s="14" t="s">
        <v>29</v>
      </c>
      <c r="F27" s="9" t="s">
        <v>29</v>
      </c>
      <c r="G27" s="11" t="s">
        <v>29</v>
      </c>
      <c r="H27" s="17" t="s">
        <v>29</v>
      </c>
      <c r="I27" s="9" t="s">
        <v>29</v>
      </c>
      <c r="J27" s="11" t="s">
        <v>29</v>
      </c>
      <c r="K27" s="17" t="s">
        <v>29</v>
      </c>
      <c r="L27" s="9" t="s">
        <v>29</v>
      </c>
      <c r="M27" s="11" t="s">
        <v>29</v>
      </c>
      <c r="N27" s="17" t="s">
        <v>29</v>
      </c>
      <c r="O27" s="9" t="s">
        <v>29</v>
      </c>
      <c r="P27" s="35"/>
      <c r="Q27" s="36"/>
      <c r="R27" s="34"/>
    </row>
    <row r="28" spans="1:18" ht="15.75" customHeight="1" thickBot="1" x14ac:dyDescent="0.25">
      <c r="A28" s="29" t="s">
        <v>29</v>
      </c>
      <c r="B28" s="7" t="s">
        <v>29</v>
      </c>
      <c r="C28" s="8" t="s">
        <v>29</v>
      </c>
      <c r="D28" s="28" t="s">
        <v>29</v>
      </c>
      <c r="E28" s="10" t="s">
        <v>29</v>
      </c>
      <c r="F28" s="9" t="s">
        <v>29</v>
      </c>
      <c r="G28" s="28" t="s">
        <v>29</v>
      </c>
      <c r="H28" s="10" t="s">
        <v>29</v>
      </c>
      <c r="I28" s="9" t="s">
        <v>29</v>
      </c>
      <c r="J28" s="28" t="s">
        <v>29</v>
      </c>
      <c r="K28" s="10" t="s">
        <v>29</v>
      </c>
      <c r="L28" s="9" t="s">
        <v>29</v>
      </c>
      <c r="M28" s="28" t="s">
        <v>29</v>
      </c>
      <c r="N28" s="10" t="s">
        <v>29</v>
      </c>
      <c r="O28" s="9" t="s">
        <v>29</v>
      </c>
      <c r="P28" s="38"/>
      <c r="Q28" s="34"/>
      <c r="R28" s="34"/>
    </row>
    <row r="29" spans="1:18" ht="15.75" customHeight="1" thickBot="1" x14ac:dyDescent="0.25">
      <c r="A29" s="114" t="s">
        <v>13</v>
      </c>
      <c r="B29" s="115"/>
      <c r="C29" s="116"/>
      <c r="D29" s="12"/>
      <c r="E29" s="12"/>
      <c r="F29" s="42" t="s">
        <v>29</v>
      </c>
      <c r="G29" s="12"/>
      <c r="H29" s="12"/>
      <c r="I29" s="30" t="s">
        <v>29</v>
      </c>
      <c r="J29" s="12"/>
      <c r="K29" s="12"/>
      <c r="L29" s="30" t="s">
        <v>29</v>
      </c>
      <c r="M29" s="41"/>
      <c r="N29" s="12"/>
      <c r="O29" s="30" t="s">
        <v>29</v>
      </c>
      <c r="P29" s="39"/>
      <c r="Q29" s="39"/>
      <c r="R29" s="40"/>
    </row>
    <row r="31" spans="1:18" x14ac:dyDescent="0.2">
      <c r="A31" s="18" t="s">
        <v>26</v>
      </c>
      <c r="B31" s="19"/>
      <c r="C31" s="20"/>
    </row>
    <row r="32" spans="1:18" x14ac:dyDescent="0.2">
      <c r="A32" s="21" t="s">
        <v>24</v>
      </c>
      <c r="B32" s="22">
        <v>10</v>
      </c>
      <c r="C32" s="23"/>
      <c r="F32" s="43"/>
      <c r="G32" s="43"/>
    </row>
    <row r="33" spans="1:18" x14ac:dyDescent="0.2">
      <c r="A33" s="21" t="s">
        <v>22</v>
      </c>
      <c r="B33" s="22">
        <v>8</v>
      </c>
      <c r="C33" s="23"/>
      <c r="F33" s="43"/>
      <c r="G33" s="43"/>
    </row>
    <row r="34" spans="1:18" x14ac:dyDescent="0.2">
      <c r="A34" s="21" t="s">
        <v>25</v>
      </c>
      <c r="B34" s="22">
        <v>6</v>
      </c>
      <c r="C34" s="23"/>
    </row>
    <row r="35" spans="1:18" x14ac:dyDescent="0.2">
      <c r="A35" s="21" t="s">
        <v>21</v>
      </c>
      <c r="B35" s="22">
        <v>4</v>
      </c>
      <c r="C35" s="23"/>
    </row>
    <row r="36" spans="1:18" x14ac:dyDescent="0.2">
      <c r="A36" s="24" t="s">
        <v>23</v>
      </c>
      <c r="B36" s="25">
        <v>2</v>
      </c>
      <c r="C36" s="26"/>
    </row>
    <row r="37" spans="1:18" x14ac:dyDescent="0.2">
      <c r="A37" s="22"/>
      <c r="B37" s="22"/>
      <c r="C37" s="27"/>
    </row>
    <row r="38" spans="1:18" x14ac:dyDescent="0.2">
      <c r="A38" s="13"/>
    </row>
    <row r="39" spans="1:18" x14ac:dyDescent="0.2">
      <c r="A39" s="86"/>
      <c r="B39" s="86"/>
      <c r="C39" s="86"/>
      <c r="D39" s="86"/>
      <c r="E39" s="86"/>
      <c r="F39" s="86"/>
      <c r="G39" s="86"/>
      <c r="H39" s="86"/>
      <c r="I39" s="86"/>
      <c r="J39" s="86"/>
      <c r="K39" s="86"/>
      <c r="L39" s="86"/>
      <c r="M39" s="86"/>
      <c r="N39" s="86"/>
      <c r="O39" s="86"/>
      <c r="P39" s="86"/>
      <c r="Q39" s="86"/>
      <c r="R39" s="86"/>
    </row>
    <row r="40" spans="1:18" x14ac:dyDescent="0.2">
      <c r="A40" s="85"/>
      <c r="B40" s="85"/>
      <c r="C40" s="85"/>
      <c r="D40" s="85"/>
      <c r="E40" s="85"/>
      <c r="F40" s="85"/>
      <c r="G40" s="85"/>
      <c r="H40" s="85"/>
      <c r="I40" s="85"/>
      <c r="J40" s="85"/>
      <c r="K40" s="85"/>
      <c r="L40" s="85"/>
      <c r="M40" s="85"/>
      <c r="N40" s="85"/>
      <c r="O40" s="85"/>
      <c r="P40" s="85"/>
      <c r="Q40" s="85"/>
      <c r="R40" s="85"/>
    </row>
    <row r="41" spans="1:18" x14ac:dyDescent="0.2">
      <c r="A41" s="98"/>
      <c r="B41" s="98"/>
      <c r="C41" s="98"/>
      <c r="D41" s="98"/>
      <c r="E41" s="98"/>
      <c r="F41" s="98"/>
      <c r="G41" s="98"/>
      <c r="H41" s="98"/>
      <c r="I41" s="98"/>
      <c r="J41" s="98"/>
      <c r="K41" s="98"/>
      <c r="L41" s="98"/>
      <c r="M41" s="98"/>
      <c r="N41" s="98"/>
      <c r="O41" s="98"/>
      <c r="P41" s="98"/>
      <c r="Q41" s="98"/>
      <c r="R41" s="98"/>
    </row>
    <row r="42" spans="1:18" x14ac:dyDescent="0.2">
      <c r="A42" s="85"/>
      <c r="B42" s="85"/>
      <c r="C42" s="85"/>
      <c r="D42" s="85"/>
      <c r="E42" s="85"/>
      <c r="F42" s="85"/>
      <c r="G42" s="85"/>
      <c r="H42" s="85"/>
      <c r="I42" s="85"/>
      <c r="J42" s="85"/>
      <c r="K42" s="85"/>
      <c r="L42" s="85"/>
      <c r="M42" s="85"/>
      <c r="N42" s="85"/>
      <c r="O42" s="85"/>
      <c r="P42" s="85"/>
      <c r="Q42" s="85"/>
      <c r="R42" s="85"/>
    </row>
    <row r="43" spans="1:18" x14ac:dyDescent="0.2">
      <c r="A43" s="99"/>
      <c r="B43" s="99"/>
      <c r="C43" s="99"/>
      <c r="D43" s="99"/>
      <c r="E43" s="99"/>
      <c r="F43" s="99"/>
      <c r="G43" s="99"/>
      <c r="H43" s="99"/>
      <c r="I43" s="99"/>
      <c r="J43" s="99"/>
      <c r="K43" s="99"/>
      <c r="L43" s="99"/>
      <c r="M43" s="99"/>
      <c r="N43" s="99"/>
      <c r="O43" s="99"/>
      <c r="P43" s="99"/>
      <c r="Q43" s="99"/>
      <c r="R43" s="99"/>
    </row>
    <row r="44" spans="1:18" x14ac:dyDescent="0.2">
      <c r="A44" s="99"/>
      <c r="B44" s="99"/>
      <c r="C44" s="99"/>
      <c r="D44" s="99"/>
      <c r="E44" s="99"/>
      <c r="F44" s="99"/>
      <c r="G44" s="99"/>
      <c r="H44" s="99"/>
      <c r="I44" s="99"/>
      <c r="J44" s="99"/>
      <c r="K44" s="99"/>
      <c r="L44" s="99"/>
      <c r="M44" s="99"/>
      <c r="N44" s="99"/>
      <c r="O44" s="99"/>
      <c r="P44" s="99"/>
      <c r="Q44" s="99"/>
      <c r="R44" s="99"/>
    </row>
    <row r="45" spans="1:18" x14ac:dyDescent="0.2">
      <c r="A45" s="99"/>
      <c r="B45" s="99"/>
      <c r="C45" s="99"/>
      <c r="D45" s="99"/>
      <c r="E45" s="99"/>
      <c r="F45" s="99"/>
      <c r="G45" s="99"/>
      <c r="H45" s="99"/>
      <c r="I45" s="99"/>
      <c r="J45" s="99"/>
      <c r="K45" s="99"/>
      <c r="L45" s="99"/>
      <c r="M45" s="99"/>
      <c r="N45" s="99"/>
      <c r="O45" s="99"/>
      <c r="P45" s="99"/>
      <c r="Q45" s="99"/>
      <c r="R45" s="99"/>
    </row>
  </sheetData>
  <mergeCells count="22">
    <mergeCell ref="A29:C29"/>
    <mergeCell ref="P13:R13"/>
    <mergeCell ref="A20:C20"/>
    <mergeCell ref="A22:C22"/>
    <mergeCell ref="D22:F22"/>
    <mergeCell ref="G22:I22"/>
    <mergeCell ref="J22:L22"/>
    <mergeCell ref="M22:O22"/>
    <mergeCell ref="P22:R22"/>
    <mergeCell ref="A11:C11"/>
    <mergeCell ref="A13:C13"/>
    <mergeCell ref="D13:F13"/>
    <mergeCell ref="G13:I13"/>
    <mergeCell ref="J13:L13"/>
    <mergeCell ref="M13:O13"/>
    <mergeCell ref="A1:R1"/>
    <mergeCell ref="A4:C4"/>
    <mergeCell ref="D4:F4"/>
    <mergeCell ref="G4:I4"/>
    <mergeCell ref="J4:L4"/>
    <mergeCell ref="M4:O4"/>
    <mergeCell ref="P4:R4"/>
  </mergeCells>
  <pageMargins left="0.75" right="0.75" top="0.9" bottom="0.2" header="0.5" footer="0.5"/>
  <pageSetup scale="9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9"/>
  <sheetViews>
    <sheetView workbookViewId="0">
      <selection sqref="A1:R1"/>
    </sheetView>
  </sheetViews>
  <sheetFormatPr defaultColWidth="11.42578125" defaultRowHeight="12.75" x14ac:dyDescent="0.2"/>
  <cols>
    <col min="1" max="1" width="18.85546875" style="1" customWidth="1"/>
    <col min="2" max="2" width="9.7109375" style="1" customWidth="1"/>
    <col min="3" max="3" width="11" style="1" customWidth="1"/>
    <col min="4" max="18" width="6" style="1" customWidth="1"/>
    <col min="19" max="16384" width="11.42578125" style="1"/>
  </cols>
  <sheetData>
    <row r="1" spans="1:18" ht="15.75" x14ac:dyDescent="0.25">
      <c r="A1" s="110" t="s">
        <v>49</v>
      </c>
      <c r="B1" s="110"/>
      <c r="C1" s="110"/>
      <c r="D1" s="110"/>
      <c r="E1" s="110"/>
      <c r="F1" s="110"/>
      <c r="G1" s="110"/>
      <c r="H1" s="110"/>
      <c r="I1" s="110"/>
      <c r="J1" s="110"/>
      <c r="K1" s="110"/>
      <c r="L1" s="110"/>
      <c r="M1" s="110"/>
      <c r="N1" s="110"/>
      <c r="O1" s="110"/>
      <c r="P1" s="110"/>
      <c r="Q1" s="110"/>
      <c r="R1" s="110"/>
    </row>
    <row r="2" spans="1:18" x14ac:dyDescent="0.2">
      <c r="A2" s="2"/>
      <c r="B2" s="2"/>
      <c r="C2" s="2"/>
      <c r="D2" s="2"/>
      <c r="E2" s="2"/>
      <c r="F2" s="2"/>
      <c r="G2" s="2"/>
      <c r="H2" s="2"/>
      <c r="I2" s="2"/>
    </row>
    <row r="3" spans="1:18" ht="13.5" thickBot="1" x14ac:dyDescent="0.25"/>
    <row r="4" spans="1:18" ht="15.75" customHeight="1" thickBot="1" x14ac:dyDescent="0.25">
      <c r="A4" s="111" t="s">
        <v>14</v>
      </c>
      <c r="B4" s="112"/>
      <c r="C4" s="113"/>
      <c r="D4" s="111" t="s">
        <v>6</v>
      </c>
      <c r="E4" s="112"/>
      <c r="F4" s="113"/>
      <c r="G4" s="111" t="s">
        <v>7</v>
      </c>
      <c r="H4" s="112"/>
      <c r="I4" s="113"/>
      <c r="J4" s="111" t="s">
        <v>8</v>
      </c>
      <c r="K4" s="112"/>
      <c r="L4" s="113"/>
      <c r="M4" s="111" t="s">
        <v>20</v>
      </c>
      <c r="N4" s="112"/>
      <c r="O4" s="113"/>
      <c r="P4" s="111" t="s">
        <v>30</v>
      </c>
      <c r="Q4" s="112"/>
      <c r="R4" s="113"/>
    </row>
    <row r="5" spans="1:18" ht="25.5" x14ac:dyDescent="0.2">
      <c r="A5" s="3" t="s">
        <v>0</v>
      </c>
      <c r="B5" s="4" t="s">
        <v>1</v>
      </c>
      <c r="C5" s="5" t="s">
        <v>2</v>
      </c>
      <c r="D5" s="3" t="s">
        <v>3</v>
      </c>
      <c r="E5" s="6" t="s">
        <v>4</v>
      </c>
      <c r="F5" s="5" t="s">
        <v>5</v>
      </c>
      <c r="G5" s="3" t="s">
        <v>3</v>
      </c>
      <c r="H5" s="6" t="s">
        <v>4</v>
      </c>
      <c r="I5" s="5" t="s">
        <v>5</v>
      </c>
      <c r="J5" s="3" t="s">
        <v>3</v>
      </c>
      <c r="K5" s="6" t="s">
        <v>4</v>
      </c>
      <c r="L5" s="5" t="s">
        <v>5</v>
      </c>
      <c r="M5" s="3" t="s">
        <v>3</v>
      </c>
      <c r="N5" s="6" t="s">
        <v>4</v>
      </c>
      <c r="O5" s="5" t="s">
        <v>5</v>
      </c>
      <c r="P5" s="3" t="s">
        <v>3</v>
      </c>
      <c r="Q5" s="6" t="s">
        <v>4</v>
      </c>
      <c r="R5" s="5" t="s">
        <v>5</v>
      </c>
    </row>
    <row r="6" spans="1:18" ht="15.75" customHeight="1" x14ac:dyDescent="0.2">
      <c r="A6" s="29" t="s">
        <v>17</v>
      </c>
      <c r="B6" s="7">
        <v>0.2</v>
      </c>
      <c r="C6" s="8" t="s">
        <v>19</v>
      </c>
      <c r="D6" s="16">
        <v>1.7</v>
      </c>
      <c r="E6" s="10">
        <f>D6/M6*N6</f>
        <v>4.8571428571428568</v>
      </c>
      <c r="F6" s="9">
        <f>$B$6*E6</f>
        <v>0.97142857142857142</v>
      </c>
      <c r="G6" s="16">
        <v>3.1</v>
      </c>
      <c r="H6" s="10">
        <f>G6/M6*N6</f>
        <v>8.8571428571428577</v>
      </c>
      <c r="I6" s="9">
        <f>$B$6*H6</f>
        <v>1.7714285714285716</v>
      </c>
      <c r="J6" s="16">
        <v>2.6</v>
      </c>
      <c r="K6" s="10">
        <f>J6/M6*N6</f>
        <v>7.4285714285714288</v>
      </c>
      <c r="L6" s="9">
        <f>$B$6*K6</f>
        <v>1.4857142857142858</v>
      </c>
      <c r="M6" s="16">
        <v>3.5</v>
      </c>
      <c r="N6" s="10">
        <v>10</v>
      </c>
      <c r="O6" s="9">
        <f>$B$6*N6</f>
        <v>2</v>
      </c>
      <c r="P6" s="16">
        <v>1.7</v>
      </c>
      <c r="Q6" s="10">
        <f>P6/M6*N6</f>
        <v>4.8571428571428568</v>
      </c>
      <c r="R6" s="9">
        <f>$B$6*Q6</f>
        <v>0.97142857142857142</v>
      </c>
    </row>
    <row r="7" spans="1:18" ht="15.75" customHeight="1" x14ac:dyDescent="0.2">
      <c r="A7" s="29" t="s">
        <v>16</v>
      </c>
      <c r="B7" s="7">
        <v>0.3</v>
      </c>
      <c r="C7" s="8" t="s">
        <v>12</v>
      </c>
      <c r="D7" s="11" t="s">
        <v>21</v>
      </c>
      <c r="E7" s="17">
        <v>4</v>
      </c>
      <c r="F7" s="15">
        <f>$B$7*E7</f>
        <v>1.2</v>
      </c>
      <c r="G7" s="11" t="s">
        <v>22</v>
      </c>
      <c r="H7" s="17">
        <v>8</v>
      </c>
      <c r="I7" s="15">
        <f>$B$7*H7</f>
        <v>2.4</v>
      </c>
      <c r="J7" s="11" t="s">
        <v>24</v>
      </c>
      <c r="K7" s="14">
        <v>10</v>
      </c>
      <c r="L7" s="9">
        <f>$B$7*K7</f>
        <v>3</v>
      </c>
      <c r="M7" s="11" t="s">
        <v>23</v>
      </c>
      <c r="N7" s="17">
        <v>2</v>
      </c>
      <c r="O7" s="15">
        <f>$B$7*N7</f>
        <v>0.6</v>
      </c>
      <c r="P7" s="11" t="s">
        <v>24</v>
      </c>
      <c r="Q7" s="17">
        <v>10</v>
      </c>
      <c r="R7" s="9">
        <v>3</v>
      </c>
    </row>
    <row r="8" spans="1:18" ht="15.75" customHeight="1" x14ac:dyDescent="0.2">
      <c r="A8" s="29" t="s">
        <v>15</v>
      </c>
      <c r="B8" s="7">
        <v>0.2</v>
      </c>
      <c r="C8" s="8" t="s">
        <v>11</v>
      </c>
      <c r="D8" s="16">
        <v>8.4</v>
      </c>
      <c r="E8" s="10">
        <f>M8/D8*N8</f>
        <v>7.1428571428571432</v>
      </c>
      <c r="F8" s="9">
        <f>$B$8*E8</f>
        <v>1.4285714285714288</v>
      </c>
      <c r="G8" s="16">
        <v>8</v>
      </c>
      <c r="H8" s="10">
        <f>M8/G8*N8</f>
        <v>7.5</v>
      </c>
      <c r="I8" s="9">
        <f>$B$8*H8</f>
        <v>1.5</v>
      </c>
      <c r="J8" s="16">
        <v>10</v>
      </c>
      <c r="K8" s="10">
        <f>M8/J8*N8</f>
        <v>6</v>
      </c>
      <c r="L8" s="9">
        <f>$B$8*K8</f>
        <v>1.2000000000000002</v>
      </c>
      <c r="M8" s="16">
        <v>6</v>
      </c>
      <c r="N8" s="10">
        <v>10</v>
      </c>
      <c r="O8" s="9">
        <f>$B$8*N8</f>
        <v>2</v>
      </c>
      <c r="P8" s="16">
        <v>6</v>
      </c>
      <c r="Q8" s="10">
        <v>10</v>
      </c>
      <c r="R8" s="9">
        <f>$B$8*Q8</f>
        <v>2</v>
      </c>
    </row>
    <row r="9" spans="1:18" ht="15.75" customHeight="1" x14ac:dyDescent="0.2">
      <c r="A9" s="29" t="s">
        <v>18</v>
      </c>
      <c r="B9" s="7">
        <v>0.2</v>
      </c>
      <c r="C9" s="8" t="s">
        <v>31</v>
      </c>
      <c r="D9" s="11">
        <v>2</v>
      </c>
      <c r="E9" s="14">
        <v>10</v>
      </c>
      <c r="F9" s="9">
        <f>$B$9*E9</f>
        <v>2</v>
      </c>
      <c r="G9" s="11">
        <v>3</v>
      </c>
      <c r="H9" s="17">
        <f>10*D9/G9</f>
        <v>6.666666666666667</v>
      </c>
      <c r="I9" s="9">
        <f>$B$9*H9</f>
        <v>1.3333333333333335</v>
      </c>
      <c r="J9" s="11">
        <v>4</v>
      </c>
      <c r="K9" s="17">
        <f>10*D9/J9</f>
        <v>5</v>
      </c>
      <c r="L9" s="9">
        <f>$B$9*K9</f>
        <v>1</v>
      </c>
      <c r="M9" s="11">
        <v>2</v>
      </c>
      <c r="N9" s="17">
        <f>10*D9/M9</f>
        <v>10</v>
      </c>
      <c r="O9" s="9">
        <f>$B$9*N9</f>
        <v>2</v>
      </c>
      <c r="P9" s="11">
        <v>2</v>
      </c>
      <c r="Q9" s="17">
        <f>10*D9/P9</f>
        <v>10</v>
      </c>
      <c r="R9" s="9">
        <f>$B$9*Q9</f>
        <v>2</v>
      </c>
    </row>
    <row r="10" spans="1:18" ht="15.75" customHeight="1" thickBot="1" x14ac:dyDescent="0.25">
      <c r="A10" s="29" t="s">
        <v>9</v>
      </c>
      <c r="B10" s="7">
        <v>0.1</v>
      </c>
      <c r="C10" s="8" t="s">
        <v>10</v>
      </c>
      <c r="D10" s="28">
        <v>28</v>
      </c>
      <c r="E10" s="10">
        <f>P10/D10*Q10</f>
        <v>2.6785714285714284</v>
      </c>
      <c r="F10" s="9">
        <f>$B$10*E10</f>
        <v>0.26785714285714285</v>
      </c>
      <c r="G10" s="28">
        <v>8.5</v>
      </c>
      <c r="H10" s="10">
        <f>P10/G10*Q10</f>
        <v>8.8235294117647065</v>
      </c>
      <c r="I10" s="9">
        <f>$B$10*H10</f>
        <v>0.88235294117647067</v>
      </c>
      <c r="J10" s="28">
        <v>19</v>
      </c>
      <c r="K10" s="10">
        <f>P10/J10*Q10</f>
        <v>3.9473684210526319</v>
      </c>
      <c r="L10" s="9">
        <f>$B$10*K10</f>
        <v>0.39473684210526322</v>
      </c>
      <c r="M10" s="28">
        <v>7.5</v>
      </c>
      <c r="N10" s="10">
        <v>10</v>
      </c>
      <c r="O10" s="9">
        <f>$B$10*N10</f>
        <v>1</v>
      </c>
      <c r="P10" s="28">
        <v>7.5</v>
      </c>
      <c r="Q10" s="10">
        <v>10</v>
      </c>
      <c r="R10" s="9">
        <f>$B$10*Q10</f>
        <v>1</v>
      </c>
    </row>
    <row r="11" spans="1:18" ht="15.75" customHeight="1" thickBot="1" x14ac:dyDescent="0.25">
      <c r="A11" s="114" t="s">
        <v>13</v>
      </c>
      <c r="B11" s="115"/>
      <c r="C11" s="116"/>
      <c r="D11" s="12"/>
      <c r="E11" s="12"/>
      <c r="F11" s="31">
        <f>SUM(F6:F10)</f>
        <v>5.8678571428571429</v>
      </c>
      <c r="G11" s="12"/>
      <c r="H11" s="12"/>
      <c r="I11" s="30">
        <f>SUM(I6:I10)</f>
        <v>7.8871148459383758</v>
      </c>
      <c r="J11" s="12"/>
      <c r="K11" s="12"/>
      <c r="L11" s="30">
        <f>SUM(L6:L10)</f>
        <v>7.0804511278195488</v>
      </c>
      <c r="M11" s="12"/>
      <c r="N11" s="12"/>
      <c r="O11" s="30">
        <f>SUM(O6:O10)</f>
        <v>7.6</v>
      </c>
      <c r="P11" s="12"/>
      <c r="Q11" s="12"/>
      <c r="R11" s="42">
        <f>SUM(R6:R10)</f>
        <v>8.9714285714285715</v>
      </c>
    </row>
    <row r="12" spans="1:18" ht="13.5" thickBot="1" x14ac:dyDescent="0.25"/>
    <row r="13" spans="1:18" ht="15.75" customHeight="1" thickBot="1" x14ac:dyDescent="0.25">
      <c r="A13" s="111" t="s">
        <v>27</v>
      </c>
      <c r="B13" s="112"/>
      <c r="C13" s="113"/>
      <c r="D13" s="111" t="s">
        <v>6</v>
      </c>
      <c r="E13" s="112"/>
      <c r="F13" s="113"/>
      <c r="G13" s="111" t="s">
        <v>7</v>
      </c>
      <c r="H13" s="112"/>
      <c r="I13" s="113"/>
      <c r="J13" s="111" t="s">
        <v>8</v>
      </c>
      <c r="K13" s="112"/>
      <c r="L13" s="113"/>
      <c r="M13" s="111" t="s">
        <v>20</v>
      </c>
      <c r="N13" s="112"/>
      <c r="O13" s="113"/>
      <c r="P13" s="117"/>
      <c r="Q13" s="117"/>
      <c r="R13" s="117"/>
    </row>
    <row r="14" spans="1:18" ht="25.5" x14ac:dyDescent="0.2">
      <c r="A14" s="3" t="s">
        <v>0</v>
      </c>
      <c r="B14" s="4" t="s">
        <v>1</v>
      </c>
      <c r="C14" s="5" t="s">
        <v>2</v>
      </c>
      <c r="D14" s="3" t="s">
        <v>3</v>
      </c>
      <c r="E14" s="6" t="s">
        <v>4</v>
      </c>
      <c r="F14" s="5" t="s">
        <v>5</v>
      </c>
      <c r="G14" s="3" t="s">
        <v>3</v>
      </c>
      <c r="H14" s="6" t="s">
        <v>4</v>
      </c>
      <c r="I14" s="5" t="s">
        <v>5</v>
      </c>
      <c r="J14" s="3" t="s">
        <v>3</v>
      </c>
      <c r="K14" s="6" t="s">
        <v>4</v>
      </c>
      <c r="L14" s="5" t="s">
        <v>5</v>
      </c>
      <c r="M14" s="3" t="s">
        <v>3</v>
      </c>
      <c r="N14" s="6" t="s">
        <v>4</v>
      </c>
      <c r="O14" s="5" t="s">
        <v>5</v>
      </c>
      <c r="P14" s="32"/>
      <c r="Q14" s="32"/>
      <c r="R14" s="32"/>
    </row>
    <row r="15" spans="1:18" ht="15.75" customHeight="1" x14ac:dyDescent="0.2">
      <c r="A15" s="29" t="s">
        <v>29</v>
      </c>
      <c r="B15" s="7" t="s">
        <v>29</v>
      </c>
      <c r="C15" s="8" t="s">
        <v>29</v>
      </c>
      <c r="D15" s="16" t="s">
        <v>29</v>
      </c>
      <c r="E15" s="10" t="s">
        <v>29</v>
      </c>
      <c r="F15" s="9" t="s">
        <v>29</v>
      </c>
      <c r="G15" s="16" t="s">
        <v>29</v>
      </c>
      <c r="H15" s="10" t="s">
        <v>29</v>
      </c>
      <c r="I15" s="9" t="s">
        <v>29</v>
      </c>
      <c r="J15" s="16" t="s">
        <v>29</v>
      </c>
      <c r="K15" s="10" t="s">
        <v>29</v>
      </c>
      <c r="L15" s="9" t="s">
        <v>29</v>
      </c>
      <c r="M15" s="16" t="s">
        <v>29</v>
      </c>
      <c r="N15" s="10" t="s">
        <v>29</v>
      </c>
      <c r="O15" s="9" t="s">
        <v>29</v>
      </c>
      <c r="P15" s="33"/>
      <c r="Q15" s="34"/>
      <c r="R15" s="34"/>
    </row>
    <row r="16" spans="1:18" ht="15.75" customHeight="1" x14ac:dyDescent="0.2">
      <c r="A16" s="29" t="s">
        <v>29</v>
      </c>
      <c r="B16" s="7" t="s">
        <v>29</v>
      </c>
      <c r="C16" s="8" t="s">
        <v>29</v>
      </c>
      <c r="D16" s="11" t="s">
        <v>29</v>
      </c>
      <c r="E16" s="17" t="s">
        <v>29</v>
      </c>
      <c r="F16" s="15" t="s">
        <v>29</v>
      </c>
      <c r="G16" s="11" t="s">
        <v>29</v>
      </c>
      <c r="H16" s="17" t="s">
        <v>29</v>
      </c>
      <c r="I16" s="15" t="s">
        <v>29</v>
      </c>
      <c r="J16" s="11" t="s">
        <v>29</v>
      </c>
      <c r="K16" s="14" t="s">
        <v>29</v>
      </c>
      <c r="L16" s="9" t="s">
        <v>29</v>
      </c>
      <c r="M16" s="11" t="s">
        <v>29</v>
      </c>
      <c r="N16" s="17" t="s">
        <v>29</v>
      </c>
      <c r="O16" s="15" t="s">
        <v>29</v>
      </c>
      <c r="P16" s="35"/>
      <c r="Q16" s="36"/>
      <c r="R16" s="37"/>
    </row>
    <row r="17" spans="1:18" ht="15.75" customHeight="1" x14ac:dyDescent="0.2">
      <c r="A17" s="29" t="s">
        <v>29</v>
      </c>
      <c r="B17" s="7" t="s">
        <v>29</v>
      </c>
      <c r="C17" s="8" t="s">
        <v>29</v>
      </c>
      <c r="D17" s="16" t="s">
        <v>29</v>
      </c>
      <c r="E17" s="10" t="s">
        <v>29</v>
      </c>
      <c r="F17" s="9" t="s">
        <v>29</v>
      </c>
      <c r="G17" s="16" t="s">
        <v>29</v>
      </c>
      <c r="H17" s="10" t="s">
        <v>29</v>
      </c>
      <c r="I17" s="9" t="s">
        <v>29</v>
      </c>
      <c r="J17" s="16" t="s">
        <v>29</v>
      </c>
      <c r="K17" s="10" t="s">
        <v>29</v>
      </c>
      <c r="L17" s="9" t="s">
        <v>29</v>
      </c>
      <c r="M17" s="16" t="s">
        <v>29</v>
      </c>
      <c r="N17" s="10" t="s">
        <v>29</v>
      </c>
      <c r="O17" s="9" t="s">
        <v>29</v>
      </c>
      <c r="P17" s="33"/>
      <c r="Q17" s="34"/>
      <c r="R17" s="34"/>
    </row>
    <row r="18" spans="1:18" ht="15.75" customHeight="1" x14ac:dyDescent="0.2">
      <c r="A18" s="29" t="s">
        <v>29</v>
      </c>
      <c r="B18" s="7" t="s">
        <v>29</v>
      </c>
      <c r="C18" s="8" t="s">
        <v>29</v>
      </c>
      <c r="D18" s="16" t="s">
        <v>29</v>
      </c>
      <c r="E18" s="10" t="s">
        <v>29</v>
      </c>
      <c r="F18" s="9" t="s">
        <v>29</v>
      </c>
      <c r="G18" s="16" t="s">
        <v>29</v>
      </c>
      <c r="H18" s="10" t="s">
        <v>29</v>
      </c>
      <c r="I18" s="9" t="s">
        <v>29</v>
      </c>
      <c r="J18" s="16" t="s">
        <v>29</v>
      </c>
      <c r="K18" s="10" t="s">
        <v>29</v>
      </c>
      <c r="L18" s="9" t="s">
        <v>29</v>
      </c>
      <c r="M18" s="16" t="s">
        <v>29</v>
      </c>
      <c r="N18" s="10" t="s">
        <v>29</v>
      </c>
      <c r="O18" s="9" t="s">
        <v>29</v>
      </c>
      <c r="P18" s="33"/>
      <c r="Q18" s="34"/>
      <c r="R18" s="34"/>
    </row>
    <row r="19" spans="1:18" ht="15.75" customHeight="1" thickBot="1" x14ac:dyDescent="0.25">
      <c r="A19" s="29" t="s">
        <v>29</v>
      </c>
      <c r="B19" s="7" t="s">
        <v>29</v>
      </c>
      <c r="C19" s="8" t="s">
        <v>29</v>
      </c>
      <c r="D19" s="28" t="s">
        <v>29</v>
      </c>
      <c r="E19" s="10" t="s">
        <v>29</v>
      </c>
      <c r="F19" s="9" t="s">
        <v>29</v>
      </c>
      <c r="G19" s="28" t="s">
        <v>29</v>
      </c>
      <c r="H19" s="10" t="s">
        <v>29</v>
      </c>
      <c r="I19" s="9" t="s">
        <v>29</v>
      </c>
      <c r="J19" s="28" t="s">
        <v>29</v>
      </c>
      <c r="K19" s="10" t="s">
        <v>29</v>
      </c>
      <c r="L19" s="9" t="s">
        <v>29</v>
      </c>
      <c r="M19" s="28" t="s">
        <v>29</v>
      </c>
      <c r="N19" s="10" t="s">
        <v>29</v>
      </c>
      <c r="O19" s="9" t="s">
        <v>29</v>
      </c>
      <c r="P19" s="38"/>
      <c r="Q19" s="34"/>
      <c r="R19" s="34"/>
    </row>
    <row r="20" spans="1:18" ht="15.75" customHeight="1" thickBot="1" x14ac:dyDescent="0.25">
      <c r="A20" s="114" t="s">
        <v>13</v>
      </c>
      <c r="B20" s="115"/>
      <c r="C20" s="116"/>
      <c r="D20" s="12"/>
      <c r="E20" s="12"/>
      <c r="F20" s="31" t="s">
        <v>29</v>
      </c>
      <c r="G20" s="12"/>
      <c r="H20" s="12"/>
      <c r="I20" s="30" t="s">
        <v>29</v>
      </c>
      <c r="J20" s="12"/>
      <c r="K20" s="12"/>
      <c r="L20" s="42" t="s">
        <v>29</v>
      </c>
      <c r="M20" s="41"/>
      <c r="N20" s="12"/>
      <c r="O20" s="30" t="s">
        <v>29</v>
      </c>
      <c r="P20" s="39"/>
      <c r="Q20" s="39"/>
      <c r="R20" s="40"/>
    </row>
    <row r="21" spans="1:18" ht="13.5" thickBot="1" x14ac:dyDescent="0.25"/>
    <row r="22" spans="1:18" ht="15.75" customHeight="1" thickBot="1" x14ac:dyDescent="0.25">
      <c r="A22" s="111" t="s">
        <v>50</v>
      </c>
      <c r="B22" s="112"/>
      <c r="C22" s="113"/>
      <c r="D22" s="111" t="s">
        <v>6</v>
      </c>
      <c r="E22" s="112"/>
      <c r="F22" s="113"/>
      <c r="G22" s="111" t="s">
        <v>7</v>
      </c>
      <c r="H22" s="112"/>
      <c r="I22" s="113"/>
      <c r="J22" s="111" t="s">
        <v>8</v>
      </c>
      <c r="K22" s="112"/>
      <c r="L22" s="113"/>
      <c r="M22" s="111" t="s">
        <v>20</v>
      </c>
      <c r="N22" s="112"/>
      <c r="O22" s="113"/>
      <c r="P22" s="117"/>
      <c r="Q22" s="117"/>
      <c r="R22" s="117"/>
    </row>
    <row r="23" spans="1:18" ht="25.5" x14ac:dyDescent="0.2">
      <c r="A23" s="3" t="s">
        <v>0</v>
      </c>
      <c r="B23" s="4" t="s">
        <v>1</v>
      </c>
      <c r="C23" s="5" t="s">
        <v>2</v>
      </c>
      <c r="D23" s="3" t="s">
        <v>3</v>
      </c>
      <c r="E23" s="6" t="s">
        <v>4</v>
      </c>
      <c r="F23" s="5" t="s">
        <v>5</v>
      </c>
      <c r="G23" s="3" t="s">
        <v>3</v>
      </c>
      <c r="H23" s="6" t="s">
        <v>4</v>
      </c>
      <c r="I23" s="5" t="s">
        <v>5</v>
      </c>
      <c r="J23" s="3" t="s">
        <v>3</v>
      </c>
      <c r="K23" s="6" t="s">
        <v>4</v>
      </c>
      <c r="L23" s="5" t="s">
        <v>5</v>
      </c>
      <c r="M23" s="3" t="s">
        <v>3</v>
      </c>
      <c r="N23" s="6" t="s">
        <v>4</v>
      </c>
      <c r="O23" s="5" t="s">
        <v>5</v>
      </c>
      <c r="P23" s="32"/>
      <c r="Q23" s="32"/>
      <c r="R23" s="32"/>
    </row>
    <row r="24" spans="1:18" ht="15.75" customHeight="1" x14ac:dyDescent="0.2">
      <c r="A24" s="29" t="s">
        <v>29</v>
      </c>
      <c r="B24" s="7" t="s">
        <v>29</v>
      </c>
      <c r="C24" s="8" t="s">
        <v>29</v>
      </c>
      <c r="D24" s="16" t="s">
        <v>29</v>
      </c>
      <c r="E24" s="10" t="s">
        <v>29</v>
      </c>
      <c r="F24" s="9" t="s">
        <v>29</v>
      </c>
      <c r="G24" s="16" t="s">
        <v>29</v>
      </c>
      <c r="H24" s="10" t="s">
        <v>29</v>
      </c>
      <c r="I24" s="9" t="s">
        <v>29</v>
      </c>
      <c r="J24" s="16" t="s">
        <v>29</v>
      </c>
      <c r="K24" s="10" t="s">
        <v>29</v>
      </c>
      <c r="L24" s="9" t="s">
        <v>29</v>
      </c>
      <c r="M24" s="16" t="s">
        <v>29</v>
      </c>
      <c r="N24" s="10" t="s">
        <v>29</v>
      </c>
      <c r="O24" s="9" t="s">
        <v>29</v>
      </c>
      <c r="P24" s="33"/>
      <c r="Q24" s="34"/>
      <c r="R24" s="34"/>
    </row>
    <row r="25" spans="1:18" ht="15.75" customHeight="1" x14ac:dyDescent="0.2">
      <c r="A25" s="29" t="s">
        <v>29</v>
      </c>
      <c r="B25" s="7" t="s">
        <v>29</v>
      </c>
      <c r="C25" s="8" t="s">
        <v>29</v>
      </c>
      <c r="D25" s="11" t="s">
        <v>29</v>
      </c>
      <c r="E25" s="17" t="s">
        <v>29</v>
      </c>
      <c r="F25" s="15" t="s">
        <v>29</v>
      </c>
      <c r="G25" s="11" t="s">
        <v>29</v>
      </c>
      <c r="H25" s="17" t="s">
        <v>29</v>
      </c>
      <c r="I25" s="15" t="s">
        <v>29</v>
      </c>
      <c r="J25" s="11" t="s">
        <v>29</v>
      </c>
      <c r="K25" s="14" t="s">
        <v>29</v>
      </c>
      <c r="L25" s="9" t="s">
        <v>29</v>
      </c>
      <c r="M25" s="11" t="s">
        <v>29</v>
      </c>
      <c r="N25" s="17" t="s">
        <v>29</v>
      </c>
      <c r="O25" s="15" t="s">
        <v>29</v>
      </c>
      <c r="P25" s="35"/>
      <c r="Q25" s="36"/>
      <c r="R25" s="37"/>
    </row>
    <row r="26" spans="1:18" ht="15.75" customHeight="1" x14ac:dyDescent="0.2">
      <c r="A26" s="29" t="s">
        <v>29</v>
      </c>
      <c r="B26" s="7" t="s">
        <v>29</v>
      </c>
      <c r="C26" s="8" t="s">
        <v>29</v>
      </c>
      <c r="D26" s="16" t="s">
        <v>29</v>
      </c>
      <c r="E26" s="10" t="s">
        <v>29</v>
      </c>
      <c r="F26" s="9" t="s">
        <v>29</v>
      </c>
      <c r="G26" s="16" t="s">
        <v>29</v>
      </c>
      <c r="H26" s="10" t="s">
        <v>29</v>
      </c>
      <c r="I26" s="9" t="s">
        <v>29</v>
      </c>
      <c r="J26" s="16" t="s">
        <v>29</v>
      </c>
      <c r="K26" s="10" t="s">
        <v>29</v>
      </c>
      <c r="L26" s="9" t="s">
        <v>29</v>
      </c>
      <c r="M26" s="16" t="s">
        <v>29</v>
      </c>
      <c r="N26" s="10" t="s">
        <v>29</v>
      </c>
      <c r="O26" s="9" t="s">
        <v>29</v>
      </c>
      <c r="P26" s="33"/>
      <c r="Q26" s="34"/>
      <c r="R26" s="34"/>
    </row>
    <row r="27" spans="1:18" ht="15.75" customHeight="1" x14ac:dyDescent="0.2">
      <c r="A27" s="29" t="s">
        <v>29</v>
      </c>
      <c r="B27" s="7" t="s">
        <v>29</v>
      </c>
      <c r="C27" s="8" t="s">
        <v>29</v>
      </c>
      <c r="D27" s="16" t="s">
        <v>29</v>
      </c>
      <c r="E27" s="10" t="s">
        <v>29</v>
      </c>
      <c r="F27" s="9" t="s">
        <v>29</v>
      </c>
      <c r="G27" s="16" t="s">
        <v>29</v>
      </c>
      <c r="H27" s="10" t="s">
        <v>29</v>
      </c>
      <c r="I27" s="9" t="s">
        <v>29</v>
      </c>
      <c r="J27" s="16" t="s">
        <v>29</v>
      </c>
      <c r="K27" s="10" t="s">
        <v>29</v>
      </c>
      <c r="L27" s="9" t="s">
        <v>29</v>
      </c>
      <c r="M27" s="16" t="s">
        <v>29</v>
      </c>
      <c r="N27" s="10" t="s">
        <v>29</v>
      </c>
      <c r="O27" s="9" t="s">
        <v>29</v>
      </c>
      <c r="P27" s="33"/>
      <c r="Q27" s="34"/>
      <c r="R27" s="34"/>
    </row>
    <row r="28" spans="1:18" ht="15.75" customHeight="1" x14ac:dyDescent="0.2">
      <c r="A28" s="29" t="s">
        <v>29</v>
      </c>
      <c r="B28" s="7" t="s">
        <v>29</v>
      </c>
      <c r="C28" s="8" t="s">
        <v>29</v>
      </c>
      <c r="D28" s="11" t="s">
        <v>29</v>
      </c>
      <c r="E28" s="14" t="s">
        <v>29</v>
      </c>
      <c r="F28" s="9" t="s">
        <v>29</v>
      </c>
      <c r="G28" s="11" t="s">
        <v>29</v>
      </c>
      <c r="H28" s="17" t="s">
        <v>29</v>
      </c>
      <c r="I28" s="9" t="s">
        <v>29</v>
      </c>
      <c r="J28" s="11" t="s">
        <v>29</v>
      </c>
      <c r="K28" s="17" t="s">
        <v>29</v>
      </c>
      <c r="L28" s="9" t="s">
        <v>29</v>
      </c>
      <c r="M28" s="11" t="s">
        <v>29</v>
      </c>
      <c r="N28" s="17" t="s">
        <v>29</v>
      </c>
      <c r="O28" s="9" t="s">
        <v>29</v>
      </c>
      <c r="P28" s="35"/>
      <c r="Q28" s="36"/>
      <c r="R28" s="34"/>
    </row>
    <row r="29" spans="1:18" ht="15.75" customHeight="1" thickBot="1" x14ac:dyDescent="0.25">
      <c r="A29" s="29" t="s">
        <v>29</v>
      </c>
      <c r="B29" s="7" t="s">
        <v>29</v>
      </c>
      <c r="C29" s="8" t="s">
        <v>29</v>
      </c>
      <c r="D29" s="28" t="s">
        <v>29</v>
      </c>
      <c r="E29" s="10" t="s">
        <v>29</v>
      </c>
      <c r="F29" s="9" t="s">
        <v>29</v>
      </c>
      <c r="G29" s="28" t="s">
        <v>29</v>
      </c>
      <c r="H29" s="10" t="s">
        <v>29</v>
      </c>
      <c r="I29" s="9" t="s">
        <v>29</v>
      </c>
      <c r="J29" s="28" t="s">
        <v>29</v>
      </c>
      <c r="K29" s="10" t="s">
        <v>29</v>
      </c>
      <c r="L29" s="9" t="s">
        <v>29</v>
      </c>
      <c r="M29" s="28" t="s">
        <v>29</v>
      </c>
      <c r="N29" s="10" t="s">
        <v>29</v>
      </c>
      <c r="O29" s="9" t="s">
        <v>29</v>
      </c>
      <c r="P29" s="38"/>
      <c r="Q29" s="34"/>
      <c r="R29" s="34"/>
    </row>
    <row r="30" spans="1:18" ht="15.75" customHeight="1" thickBot="1" x14ac:dyDescent="0.25">
      <c r="A30" s="114" t="s">
        <v>13</v>
      </c>
      <c r="B30" s="115"/>
      <c r="C30" s="116"/>
      <c r="D30" s="12"/>
      <c r="E30" s="12"/>
      <c r="F30" s="42" t="s">
        <v>29</v>
      </c>
      <c r="G30" s="12"/>
      <c r="H30" s="12"/>
      <c r="I30" s="30" t="s">
        <v>29</v>
      </c>
      <c r="J30" s="12"/>
      <c r="K30" s="12"/>
      <c r="L30" s="30" t="s">
        <v>29</v>
      </c>
      <c r="M30" s="41"/>
      <c r="N30" s="12"/>
      <c r="O30" s="30" t="s">
        <v>29</v>
      </c>
      <c r="P30" s="39"/>
      <c r="Q30" s="39"/>
      <c r="R30" s="40"/>
    </row>
    <row r="32" spans="1:18" x14ac:dyDescent="0.2">
      <c r="A32" s="18" t="s">
        <v>26</v>
      </c>
      <c r="B32" s="19"/>
      <c r="C32" s="20"/>
    </row>
    <row r="33" spans="1:7" x14ac:dyDescent="0.2">
      <c r="A33" s="21" t="s">
        <v>24</v>
      </c>
      <c r="B33" s="22">
        <v>10</v>
      </c>
      <c r="C33" s="23"/>
      <c r="F33" s="43"/>
      <c r="G33" s="43"/>
    </row>
    <row r="34" spans="1:7" x14ac:dyDescent="0.2">
      <c r="A34" s="21" t="s">
        <v>22</v>
      </c>
      <c r="B34" s="22">
        <v>8</v>
      </c>
      <c r="C34" s="23"/>
      <c r="F34" s="43"/>
      <c r="G34" s="43"/>
    </row>
    <row r="35" spans="1:7" x14ac:dyDescent="0.2">
      <c r="A35" s="21" t="s">
        <v>25</v>
      </c>
      <c r="B35" s="22">
        <v>6</v>
      </c>
      <c r="C35" s="23"/>
    </row>
    <row r="36" spans="1:7" x14ac:dyDescent="0.2">
      <c r="A36" s="21" t="s">
        <v>21</v>
      </c>
      <c r="B36" s="22">
        <v>4</v>
      </c>
      <c r="C36" s="23"/>
    </row>
    <row r="37" spans="1:7" x14ac:dyDescent="0.2">
      <c r="A37" s="24" t="s">
        <v>23</v>
      </c>
      <c r="B37" s="25">
        <v>2</v>
      </c>
      <c r="C37" s="26"/>
    </row>
    <row r="38" spans="1:7" x14ac:dyDescent="0.2">
      <c r="A38" s="22"/>
      <c r="B38" s="22"/>
      <c r="C38" s="27"/>
    </row>
    <row r="39" spans="1:7" x14ac:dyDescent="0.2">
      <c r="A39" s="13"/>
    </row>
  </sheetData>
  <mergeCells count="22">
    <mergeCell ref="A4:C4"/>
    <mergeCell ref="D4:F4"/>
    <mergeCell ref="G4:I4"/>
    <mergeCell ref="J4:L4"/>
    <mergeCell ref="M4:O4"/>
    <mergeCell ref="A1:R1"/>
    <mergeCell ref="A20:C20"/>
    <mergeCell ref="A22:C22"/>
    <mergeCell ref="D22:F22"/>
    <mergeCell ref="G22:I22"/>
    <mergeCell ref="J22:L22"/>
    <mergeCell ref="M22:O22"/>
    <mergeCell ref="A30:C30"/>
    <mergeCell ref="P4:R4"/>
    <mergeCell ref="P13:R13"/>
    <mergeCell ref="P22:R22"/>
    <mergeCell ref="A11:C11"/>
    <mergeCell ref="A13:C13"/>
    <mergeCell ref="D13:F13"/>
    <mergeCell ref="G13:I13"/>
    <mergeCell ref="J13:L13"/>
    <mergeCell ref="M13:O13"/>
  </mergeCells>
  <phoneticPr fontId="9" type="noConversion"/>
  <pageMargins left="0.75" right="0.75" top="0.9" bottom="0.2" header="0.5" footer="0.5"/>
  <pageSetup scale="9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9"/>
  <sheetViews>
    <sheetView workbookViewId="0">
      <selection sqref="A1:R1"/>
    </sheetView>
  </sheetViews>
  <sheetFormatPr defaultColWidth="11.42578125" defaultRowHeight="12.75" x14ac:dyDescent="0.2"/>
  <cols>
    <col min="1" max="1" width="18.85546875" style="1" customWidth="1"/>
    <col min="2" max="2" width="9.7109375" style="1" customWidth="1"/>
    <col min="3" max="3" width="11" style="1" customWidth="1"/>
    <col min="4" max="17" width="6" style="1" customWidth="1"/>
    <col min="18" max="18" width="4" style="1" customWidth="1"/>
    <col min="19" max="16384" width="11.42578125" style="1"/>
  </cols>
  <sheetData>
    <row r="1" spans="1:22" ht="15.75" x14ac:dyDescent="0.25">
      <c r="A1" s="110" t="s">
        <v>34</v>
      </c>
      <c r="B1" s="110"/>
      <c r="C1" s="110"/>
      <c r="D1" s="110"/>
      <c r="E1" s="110"/>
      <c r="F1" s="110"/>
      <c r="G1" s="110"/>
      <c r="H1" s="110"/>
      <c r="I1" s="110"/>
      <c r="J1" s="110"/>
      <c r="K1" s="110"/>
      <c r="L1" s="110"/>
      <c r="M1" s="110"/>
      <c r="N1" s="110"/>
      <c r="O1" s="110"/>
      <c r="P1" s="110"/>
      <c r="Q1" s="110"/>
      <c r="R1" s="110"/>
    </row>
    <row r="2" spans="1:22" x14ac:dyDescent="0.2">
      <c r="A2" s="2"/>
      <c r="B2" s="2"/>
      <c r="C2" s="2"/>
      <c r="D2" s="2"/>
      <c r="E2" s="2"/>
      <c r="F2" s="2"/>
      <c r="G2" s="2"/>
      <c r="H2" s="2"/>
      <c r="I2" s="2"/>
    </row>
    <row r="3" spans="1:22" ht="13.5" thickBot="1" x14ac:dyDescent="0.25"/>
    <row r="4" spans="1:22" ht="15.75" customHeight="1" thickBot="1" x14ac:dyDescent="0.25">
      <c r="A4" s="112" t="s">
        <v>35</v>
      </c>
      <c r="B4" s="112"/>
      <c r="C4" s="113"/>
      <c r="D4" s="111" t="s">
        <v>6</v>
      </c>
      <c r="E4" s="112"/>
      <c r="F4" s="113"/>
      <c r="G4" s="111" t="s">
        <v>7</v>
      </c>
      <c r="H4" s="112"/>
      <c r="I4" s="113"/>
      <c r="J4" s="111" t="s">
        <v>8</v>
      </c>
      <c r="K4" s="112"/>
      <c r="L4" s="113"/>
      <c r="M4" s="111" t="s">
        <v>20</v>
      </c>
      <c r="N4" s="112"/>
      <c r="O4" s="113"/>
      <c r="P4" s="111" t="s">
        <v>30</v>
      </c>
      <c r="Q4" s="112"/>
      <c r="R4" s="113"/>
    </row>
    <row r="5" spans="1:22" ht="25.5" x14ac:dyDescent="0.2">
      <c r="A5" s="6" t="s">
        <v>0</v>
      </c>
      <c r="B5" s="4" t="s">
        <v>1</v>
      </c>
      <c r="C5" s="5" t="s">
        <v>2</v>
      </c>
      <c r="D5" s="3" t="s">
        <v>3</v>
      </c>
      <c r="E5" s="6" t="s">
        <v>4</v>
      </c>
      <c r="F5" s="5" t="s">
        <v>5</v>
      </c>
      <c r="G5" s="3" t="s">
        <v>3</v>
      </c>
      <c r="H5" s="6" t="s">
        <v>4</v>
      </c>
      <c r="I5" s="5" t="s">
        <v>5</v>
      </c>
      <c r="J5" s="3" t="s">
        <v>3</v>
      </c>
      <c r="K5" s="6" t="s">
        <v>4</v>
      </c>
      <c r="L5" s="5" t="s">
        <v>5</v>
      </c>
      <c r="M5" s="3" t="s">
        <v>3</v>
      </c>
      <c r="N5" s="6" t="s">
        <v>4</v>
      </c>
      <c r="O5" s="5" t="s">
        <v>5</v>
      </c>
      <c r="P5" s="3" t="s">
        <v>3</v>
      </c>
      <c r="Q5" s="6" t="s">
        <v>4</v>
      </c>
      <c r="R5" s="5" t="s">
        <v>5</v>
      </c>
      <c r="U5" s="44"/>
      <c r="V5" s="44"/>
    </row>
    <row r="6" spans="1:22" ht="15.75" customHeight="1" x14ac:dyDescent="0.2">
      <c r="A6" s="52" t="s">
        <v>17</v>
      </c>
      <c r="B6" s="7">
        <v>0.2</v>
      </c>
      <c r="C6" s="8" t="s">
        <v>32</v>
      </c>
      <c r="D6" s="28">
        <v>2.2999999999999998</v>
      </c>
      <c r="E6" s="10">
        <v>0</v>
      </c>
      <c r="F6" s="9">
        <f>$B$6*E6</f>
        <v>0</v>
      </c>
      <c r="G6" s="28">
        <v>3.1</v>
      </c>
      <c r="H6" s="10">
        <f>10/(M6-P6)*(G6-D6)</f>
        <v>6.6666666666666679</v>
      </c>
      <c r="I6" s="9">
        <f>$B$6*H6</f>
        <v>1.3333333333333337</v>
      </c>
      <c r="J6" s="28">
        <v>2.6</v>
      </c>
      <c r="K6" s="10">
        <f>10/(M6-P6)*(J6-D6)</f>
        <v>2.5000000000000018</v>
      </c>
      <c r="L6" s="9">
        <f>$B$6*K6</f>
        <v>0.50000000000000033</v>
      </c>
      <c r="M6" s="28">
        <v>3.5</v>
      </c>
      <c r="N6" s="10">
        <v>10</v>
      </c>
      <c r="O6" s="9">
        <f>$B$6*N6</f>
        <v>2</v>
      </c>
      <c r="P6" s="28">
        <v>2.2999999999999998</v>
      </c>
      <c r="Q6" s="10">
        <v>0</v>
      </c>
      <c r="R6" s="9">
        <f>$B$6*Q6</f>
        <v>0</v>
      </c>
    </row>
    <row r="7" spans="1:22" ht="15.75" customHeight="1" x14ac:dyDescent="0.2">
      <c r="A7" s="52" t="s">
        <v>16</v>
      </c>
      <c r="B7" s="7">
        <v>0.3</v>
      </c>
      <c r="C7" s="8" t="s">
        <v>12</v>
      </c>
      <c r="D7" s="11" t="s">
        <v>21</v>
      </c>
      <c r="E7" s="10">
        <v>4</v>
      </c>
      <c r="F7" s="15">
        <f>$B$7*E7</f>
        <v>1.2</v>
      </c>
      <c r="G7" s="11" t="s">
        <v>22</v>
      </c>
      <c r="H7" s="10">
        <v>8</v>
      </c>
      <c r="I7" s="15">
        <f>$B$7*H7</f>
        <v>2.4</v>
      </c>
      <c r="J7" s="11" t="s">
        <v>24</v>
      </c>
      <c r="K7" s="10">
        <v>9</v>
      </c>
      <c r="L7" s="9">
        <f>$B$7*K7</f>
        <v>2.6999999999999997</v>
      </c>
      <c r="M7" s="11" t="s">
        <v>23</v>
      </c>
      <c r="N7" s="10">
        <v>2</v>
      </c>
      <c r="O7" s="51">
        <f>$B$7*N7</f>
        <v>0.6</v>
      </c>
      <c r="P7" s="11" t="s">
        <v>24</v>
      </c>
      <c r="Q7" s="10">
        <v>10</v>
      </c>
      <c r="R7" s="9">
        <f>$B$7*Q7</f>
        <v>3</v>
      </c>
    </row>
    <row r="8" spans="1:22" ht="15.75" customHeight="1" x14ac:dyDescent="0.2">
      <c r="A8" s="52" t="s">
        <v>15</v>
      </c>
      <c r="B8" s="7">
        <v>0.2</v>
      </c>
      <c r="C8" s="8" t="s">
        <v>11</v>
      </c>
      <c r="D8" s="16">
        <v>6.5</v>
      </c>
      <c r="E8" s="50">
        <f>10/(J8^2)*(D8^2)</f>
        <v>4.2250000000000005</v>
      </c>
      <c r="F8" s="9">
        <f>$B$8*E8</f>
        <v>0.8450000000000002</v>
      </c>
      <c r="G8" s="16">
        <v>8</v>
      </c>
      <c r="H8" s="50">
        <f>10/(J8^2)*(G8^2)</f>
        <v>6.4</v>
      </c>
      <c r="I8" s="9">
        <f>$B$8*H8</f>
        <v>1.2800000000000002</v>
      </c>
      <c r="J8" s="16">
        <v>10</v>
      </c>
      <c r="K8" s="50">
        <v>10</v>
      </c>
      <c r="L8" s="9">
        <f>$B$8*K8</f>
        <v>2</v>
      </c>
      <c r="M8" s="16">
        <v>6</v>
      </c>
      <c r="N8" s="50">
        <f>10/(J8^2)*(M8^2)</f>
        <v>3.6</v>
      </c>
      <c r="O8" s="9">
        <f>$B$8*N8</f>
        <v>0.72000000000000008</v>
      </c>
      <c r="P8" s="16">
        <v>6</v>
      </c>
      <c r="Q8" s="50">
        <f>10/(J8^2)*(P8^2)</f>
        <v>3.6</v>
      </c>
      <c r="R8" s="9">
        <f>$B$8*Q8</f>
        <v>0.72000000000000008</v>
      </c>
    </row>
    <row r="9" spans="1:22" ht="15.75" customHeight="1" x14ac:dyDescent="0.2">
      <c r="A9" s="52" t="s">
        <v>18</v>
      </c>
      <c r="B9" s="7">
        <v>0.2</v>
      </c>
      <c r="C9" s="8" t="s">
        <v>31</v>
      </c>
      <c r="D9" s="11">
        <v>2</v>
      </c>
      <c r="E9" s="14">
        <v>10</v>
      </c>
      <c r="F9" s="9">
        <f>$B$9*E9</f>
        <v>2</v>
      </c>
      <c r="G9" s="11">
        <v>3</v>
      </c>
      <c r="H9" s="17">
        <f>10*D9/G9</f>
        <v>6.666666666666667</v>
      </c>
      <c r="I9" s="9">
        <f>$B$9*H9</f>
        <v>1.3333333333333335</v>
      </c>
      <c r="J9" s="11">
        <v>4</v>
      </c>
      <c r="K9" s="17">
        <f>10*D9/J9</f>
        <v>5</v>
      </c>
      <c r="L9" s="9">
        <f>$B$9*K9</f>
        <v>1</v>
      </c>
      <c r="M9" s="11">
        <v>2</v>
      </c>
      <c r="N9" s="17">
        <f>10*D9/M9</f>
        <v>10</v>
      </c>
      <c r="O9" s="9">
        <f>$B$9*N9</f>
        <v>2</v>
      </c>
      <c r="P9" s="11">
        <v>2</v>
      </c>
      <c r="Q9" s="17">
        <f>10*D9/P9</f>
        <v>10</v>
      </c>
      <c r="R9" s="9">
        <f>$B$9*Q9</f>
        <v>2</v>
      </c>
    </row>
    <row r="10" spans="1:22" ht="15.75" customHeight="1" thickBot="1" x14ac:dyDescent="0.25">
      <c r="A10" s="52" t="s">
        <v>9</v>
      </c>
      <c r="B10" s="7">
        <v>0.1</v>
      </c>
      <c r="C10" s="8" t="s">
        <v>12</v>
      </c>
      <c r="D10" s="28" t="s">
        <v>25</v>
      </c>
      <c r="E10" s="17">
        <v>6</v>
      </c>
      <c r="F10" s="9">
        <f>$B$10*E10</f>
        <v>0.60000000000000009</v>
      </c>
      <c r="G10" s="28" t="s">
        <v>25</v>
      </c>
      <c r="H10" s="17">
        <v>6</v>
      </c>
      <c r="I10" s="9">
        <f>$B$10*H10</f>
        <v>0.60000000000000009</v>
      </c>
      <c r="J10" s="28" t="s">
        <v>25</v>
      </c>
      <c r="K10" s="17">
        <v>6</v>
      </c>
      <c r="L10" s="9">
        <f>$B$10*K10</f>
        <v>0.60000000000000009</v>
      </c>
      <c r="M10" s="28" t="s">
        <v>25</v>
      </c>
      <c r="N10" s="17">
        <v>6</v>
      </c>
      <c r="O10" s="9">
        <f>$B$10*N10</f>
        <v>0.60000000000000009</v>
      </c>
      <c r="P10" s="28" t="s">
        <v>25</v>
      </c>
      <c r="Q10" s="17">
        <v>6</v>
      </c>
      <c r="R10" s="9">
        <f>$B$10*Q10</f>
        <v>0.60000000000000009</v>
      </c>
    </row>
    <row r="11" spans="1:22" ht="15.75" customHeight="1" thickBot="1" x14ac:dyDescent="0.25">
      <c r="A11" s="115" t="s">
        <v>13</v>
      </c>
      <c r="B11" s="115"/>
      <c r="C11" s="116"/>
      <c r="D11" s="12"/>
      <c r="E11" s="12"/>
      <c r="F11" s="49">
        <f>SUM(F6:F10)</f>
        <v>4.6449999999999996</v>
      </c>
      <c r="G11" s="12"/>
      <c r="H11" s="12"/>
      <c r="I11" s="31">
        <f>SUM(I6:I10)</f>
        <v>6.9466666666666672</v>
      </c>
      <c r="J11" s="12"/>
      <c r="K11" s="12"/>
      <c r="L11" s="30">
        <f>SUM(L6:L10)</f>
        <v>6.8000000000000007</v>
      </c>
      <c r="M11" s="12"/>
      <c r="N11" s="12"/>
      <c r="O11" s="42">
        <f>SUM(O6:O10)</f>
        <v>5.92</v>
      </c>
      <c r="P11" s="12"/>
      <c r="Q11" s="12"/>
      <c r="R11" s="31">
        <f>SUM(R6:R10)</f>
        <v>6.32</v>
      </c>
    </row>
    <row r="12" spans="1:22" ht="15.75" customHeight="1" x14ac:dyDescent="0.2">
      <c r="A12" s="45"/>
      <c r="B12" s="45"/>
      <c r="C12" s="45"/>
      <c r="D12" s="46"/>
      <c r="E12" s="46"/>
      <c r="F12" s="40"/>
      <c r="G12" s="46"/>
      <c r="H12" s="46"/>
      <c r="I12" s="40"/>
      <c r="J12" s="46"/>
      <c r="K12" s="46"/>
      <c r="L12" s="47"/>
      <c r="M12" s="46"/>
      <c r="N12" s="46"/>
      <c r="O12" s="47"/>
      <c r="P12" s="46"/>
      <c r="Q12" s="46"/>
      <c r="R12" s="40"/>
    </row>
    <row r="13" spans="1:22" ht="15.75" customHeight="1" x14ac:dyDescent="0.2">
      <c r="A13" s="48" t="s">
        <v>33</v>
      </c>
      <c r="B13" s="45"/>
      <c r="C13" s="45"/>
      <c r="D13" s="46"/>
      <c r="E13" s="46"/>
      <c r="F13" s="40"/>
      <c r="G13" s="46"/>
      <c r="H13" s="46"/>
      <c r="I13" s="40"/>
      <c r="J13" s="46"/>
      <c r="K13" s="46"/>
      <c r="L13" s="47"/>
      <c r="M13" s="46"/>
      <c r="N13" s="46"/>
      <c r="O13" s="47"/>
      <c r="P13" s="46"/>
      <c r="Q13" s="46"/>
      <c r="R13" s="40"/>
    </row>
    <row r="14" spans="1:22" ht="13.5" thickBot="1" x14ac:dyDescent="0.25"/>
    <row r="15" spans="1:22" ht="15.75" customHeight="1" thickBot="1" x14ac:dyDescent="0.25">
      <c r="A15" s="111" t="s">
        <v>28</v>
      </c>
      <c r="B15" s="112"/>
      <c r="C15" s="113"/>
      <c r="D15" s="111" t="s">
        <v>6</v>
      </c>
      <c r="E15" s="112"/>
      <c r="F15" s="113"/>
      <c r="G15" s="111" t="s">
        <v>7</v>
      </c>
      <c r="H15" s="112"/>
      <c r="I15" s="113"/>
      <c r="J15" s="111" t="s">
        <v>8</v>
      </c>
      <c r="K15" s="112"/>
      <c r="L15" s="113"/>
      <c r="M15" s="111" t="s">
        <v>20</v>
      </c>
      <c r="N15" s="112"/>
      <c r="O15" s="113"/>
      <c r="P15" s="117"/>
      <c r="Q15" s="117"/>
      <c r="R15" s="117"/>
    </row>
    <row r="16" spans="1:22" ht="25.5" x14ac:dyDescent="0.2">
      <c r="A16" s="3" t="s">
        <v>0</v>
      </c>
      <c r="B16" s="4" t="s">
        <v>1</v>
      </c>
      <c r="C16" s="5" t="s">
        <v>2</v>
      </c>
      <c r="D16" s="3" t="s">
        <v>3</v>
      </c>
      <c r="E16" s="6" t="s">
        <v>4</v>
      </c>
      <c r="F16" s="5" t="s">
        <v>5</v>
      </c>
      <c r="G16" s="3" t="s">
        <v>3</v>
      </c>
      <c r="H16" s="6" t="s">
        <v>36</v>
      </c>
      <c r="I16" s="5" t="s">
        <v>5</v>
      </c>
      <c r="J16" s="3" t="s">
        <v>3</v>
      </c>
      <c r="K16" s="6" t="s">
        <v>4</v>
      </c>
      <c r="L16" s="5" t="s">
        <v>5</v>
      </c>
      <c r="M16" s="3" t="s">
        <v>3</v>
      </c>
      <c r="N16" s="6" t="s">
        <v>4</v>
      </c>
      <c r="O16" s="5" t="s">
        <v>5</v>
      </c>
      <c r="P16" s="32"/>
      <c r="Q16" s="32"/>
      <c r="R16" s="32"/>
    </row>
    <row r="17" spans="1:18" ht="15.75" customHeight="1" x14ac:dyDescent="0.2">
      <c r="A17" s="29" t="s">
        <v>37</v>
      </c>
      <c r="B17" s="7">
        <v>0.3</v>
      </c>
      <c r="C17" s="8" t="s">
        <v>29</v>
      </c>
      <c r="D17" s="16" t="s">
        <v>29</v>
      </c>
      <c r="E17" s="10" t="s">
        <v>29</v>
      </c>
      <c r="F17" s="9" t="s">
        <v>29</v>
      </c>
      <c r="G17" s="16" t="s">
        <v>29</v>
      </c>
      <c r="H17" s="10" t="s">
        <v>29</v>
      </c>
      <c r="I17" s="9" t="s">
        <v>29</v>
      </c>
      <c r="J17" s="16" t="s">
        <v>29</v>
      </c>
      <c r="K17" s="10" t="s">
        <v>29</v>
      </c>
      <c r="L17" s="9" t="s">
        <v>29</v>
      </c>
      <c r="M17" s="16" t="s">
        <v>29</v>
      </c>
      <c r="N17" s="10" t="s">
        <v>29</v>
      </c>
      <c r="O17" s="9" t="s">
        <v>29</v>
      </c>
      <c r="P17" s="33"/>
      <c r="Q17" s="34"/>
      <c r="R17" s="34"/>
    </row>
    <row r="18" spans="1:18" ht="15.75" customHeight="1" x14ac:dyDescent="0.2">
      <c r="A18" s="29" t="s">
        <v>38</v>
      </c>
      <c r="B18" s="7">
        <v>0.3</v>
      </c>
      <c r="C18" s="8" t="s">
        <v>29</v>
      </c>
      <c r="D18" s="11" t="s">
        <v>29</v>
      </c>
      <c r="E18" s="17" t="s">
        <v>29</v>
      </c>
      <c r="F18" s="15" t="s">
        <v>29</v>
      </c>
      <c r="G18" s="11" t="s">
        <v>29</v>
      </c>
      <c r="H18" s="17" t="s">
        <v>29</v>
      </c>
      <c r="I18" s="15" t="s">
        <v>29</v>
      </c>
      <c r="J18" s="11" t="s">
        <v>29</v>
      </c>
      <c r="K18" s="14" t="s">
        <v>29</v>
      </c>
      <c r="L18" s="9" t="s">
        <v>29</v>
      </c>
      <c r="M18" s="11" t="s">
        <v>29</v>
      </c>
      <c r="N18" s="17" t="s">
        <v>29</v>
      </c>
      <c r="O18" s="15" t="s">
        <v>29</v>
      </c>
      <c r="P18" s="35"/>
      <c r="Q18" s="36"/>
      <c r="R18" s="37"/>
    </row>
    <row r="19" spans="1:18" ht="15.75" customHeight="1" thickBot="1" x14ac:dyDescent="0.25">
      <c r="A19" s="53" t="s">
        <v>15</v>
      </c>
      <c r="B19" s="7">
        <v>0.3</v>
      </c>
      <c r="C19" s="8" t="s">
        <v>29</v>
      </c>
      <c r="D19" s="16" t="s">
        <v>29</v>
      </c>
      <c r="E19" s="10" t="s">
        <v>29</v>
      </c>
      <c r="F19" s="9" t="s">
        <v>29</v>
      </c>
      <c r="G19" s="16" t="s">
        <v>29</v>
      </c>
      <c r="H19" s="10" t="s">
        <v>29</v>
      </c>
      <c r="I19" s="9" t="s">
        <v>29</v>
      </c>
      <c r="J19" s="16" t="s">
        <v>29</v>
      </c>
      <c r="K19" s="10" t="s">
        <v>29</v>
      </c>
      <c r="L19" s="9" t="s">
        <v>29</v>
      </c>
      <c r="M19" s="16" t="s">
        <v>29</v>
      </c>
      <c r="N19" s="10" t="s">
        <v>29</v>
      </c>
      <c r="O19" s="9" t="s">
        <v>29</v>
      </c>
      <c r="P19" s="33"/>
      <c r="Q19" s="34"/>
      <c r="R19" s="34"/>
    </row>
    <row r="20" spans="1:18" ht="15.75" customHeight="1" thickBot="1" x14ac:dyDescent="0.25">
      <c r="A20" s="114" t="s">
        <v>13</v>
      </c>
      <c r="B20" s="115"/>
      <c r="C20" s="116"/>
      <c r="D20" s="12"/>
      <c r="E20" s="12"/>
      <c r="F20" s="31" t="s">
        <v>29</v>
      </c>
      <c r="G20" s="12"/>
      <c r="H20" s="12"/>
      <c r="I20" s="30" t="s">
        <v>29</v>
      </c>
      <c r="J20" s="12"/>
      <c r="K20" s="12"/>
      <c r="L20" s="30" t="s">
        <v>29</v>
      </c>
      <c r="M20" s="41"/>
      <c r="N20" s="12"/>
      <c r="O20" s="30" t="s">
        <v>29</v>
      </c>
      <c r="P20" s="39"/>
      <c r="Q20" s="39"/>
      <c r="R20" s="40"/>
    </row>
    <row r="22" spans="1:18" x14ac:dyDescent="0.2">
      <c r="A22" s="18" t="s">
        <v>26</v>
      </c>
      <c r="B22" s="19"/>
      <c r="C22" s="20"/>
    </row>
    <row r="23" spans="1:18" x14ac:dyDescent="0.2">
      <c r="A23" s="21" t="s">
        <v>24</v>
      </c>
      <c r="B23" s="22">
        <v>10</v>
      </c>
      <c r="C23" s="23"/>
      <c r="F23" s="43"/>
      <c r="G23" s="43"/>
    </row>
    <row r="24" spans="1:18" x14ac:dyDescent="0.2">
      <c r="A24" s="21" t="s">
        <v>22</v>
      </c>
      <c r="B24" s="22">
        <v>8.6</v>
      </c>
      <c r="C24" s="23"/>
      <c r="F24" s="43"/>
      <c r="G24" s="43"/>
      <c r="H24" s="1" t="s">
        <v>39</v>
      </c>
    </row>
    <row r="25" spans="1:18" x14ac:dyDescent="0.2">
      <c r="A25" s="21" t="s">
        <v>25</v>
      </c>
      <c r="B25" s="22">
        <v>6</v>
      </c>
      <c r="C25" s="23"/>
    </row>
    <row r="26" spans="1:18" x14ac:dyDescent="0.2">
      <c r="A26" s="21" t="s">
        <v>21</v>
      </c>
      <c r="B26" s="22">
        <v>4</v>
      </c>
      <c r="C26" s="23"/>
    </row>
    <row r="27" spans="1:18" x14ac:dyDescent="0.2">
      <c r="A27" s="24" t="s">
        <v>23</v>
      </c>
      <c r="B27" s="25">
        <v>2</v>
      </c>
      <c r="C27" s="26"/>
    </row>
    <row r="28" spans="1:18" x14ac:dyDescent="0.2">
      <c r="A28" s="22"/>
      <c r="B28" s="22"/>
      <c r="C28" s="27"/>
    </row>
    <row r="29" spans="1:18" x14ac:dyDescent="0.2">
      <c r="A29" s="13"/>
    </row>
  </sheetData>
  <mergeCells count="15">
    <mergeCell ref="P15:R15"/>
    <mergeCell ref="A11:C11"/>
    <mergeCell ref="A1:R1"/>
    <mergeCell ref="A4:C4"/>
    <mergeCell ref="D4:F4"/>
    <mergeCell ref="G4:I4"/>
    <mergeCell ref="J4:L4"/>
    <mergeCell ref="M4:O4"/>
    <mergeCell ref="P4:R4"/>
    <mergeCell ref="A20:C20"/>
    <mergeCell ref="A15:C15"/>
    <mergeCell ref="D15:F15"/>
    <mergeCell ref="G15:I15"/>
    <mergeCell ref="J15:L15"/>
    <mergeCell ref="M15:O15"/>
  </mergeCells>
  <pageMargins left="0.75" right="0.75" top="0.9" bottom="0.2" header="0.5" footer="0.5"/>
  <pageSetup scale="89" orientation="landscape"/>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workbookViewId="0">
      <selection sqref="A1:L1"/>
    </sheetView>
  </sheetViews>
  <sheetFormatPr defaultColWidth="11.42578125" defaultRowHeight="15" x14ac:dyDescent="0.2"/>
  <cols>
    <col min="1" max="1" width="22.28515625" style="56" customWidth="1"/>
    <col min="2" max="2" width="12" style="56" customWidth="1"/>
    <col min="3" max="3" width="14.140625" style="56" customWidth="1"/>
    <col min="4" max="12" width="8.28515625" style="56" customWidth="1"/>
    <col min="13" max="16384" width="11.42578125" style="56"/>
  </cols>
  <sheetData>
    <row r="1" spans="1:12" s="54" customFormat="1" ht="27" x14ac:dyDescent="0.35">
      <c r="A1" s="118" t="s">
        <v>40</v>
      </c>
      <c r="B1" s="118"/>
      <c r="C1" s="118"/>
      <c r="D1" s="118"/>
      <c r="E1" s="118"/>
      <c r="F1" s="118"/>
      <c r="G1" s="118"/>
      <c r="H1" s="118"/>
      <c r="I1" s="118"/>
      <c r="J1" s="118"/>
      <c r="K1" s="118"/>
      <c r="L1" s="118"/>
    </row>
    <row r="2" spans="1:12" ht="15.75" x14ac:dyDescent="0.25">
      <c r="A2" s="55"/>
      <c r="B2" s="55"/>
      <c r="C2" s="55"/>
      <c r="D2" s="55"/>
      <c r="E2" s="55"/>
      <c r="F2" s="55"/>
      <c r="G2" s="55"/>
      <c r="H2" s="55"/>
      <c r="I2" s="55"/>
    </row>
    <row r="3" spans="1:12" ht="15.75" x14ac:dyDescent="0.25">
      <c r="A3" s="55"/>
      <c r="B3" s="55"/>
      <c r="C3" s="55"/>
      <c r="D3" s="55"/>
      <c r="E3" s="55"/>
      <c r="F3" s="55"/>
      <c r="G3" s="55"/>
      <c r="H3" s="55"/>
      <c r="I3" s="55"/>
    </row>
    <row r="4" spans="1:12" ht="15.75" thickBot="1" x14ac:dyDescent="0.25"/>
    <row r="5" spans="1:12" ht="20.100000000000001" customHeight="1" thickBot="1" x14ac:dyDescent="0.25">
      <c r="A5" s="119" t="s">
        <v>41</v>
      </c>
      <c r="B5" s="120"/>
      <c r="C5" s="121"/>
      <c r="D5" s="122" t="s">
        <v>42</v>
      </c>
      <c r="E5" s="123"/>
      <c r="F5" s="124"/>
      <c r="G5" s="122" t="s">
        <v>43</v>
      </c>
      <c r="H5" s="123"/>
      <c r="I5" s="124"/>
      <c r="J5" s="122" t="s">
        <v>44</v>
      </c>
      <c r="K5" s="123"/>
      <c r="L5" s="124"/>
    </row>
    <row r="6" spans="1:12" ht="35.1" customHeight="1" x14ac:dyDescent="0.2">
      <c r="A6" s="57" t="s">
        <v>0</v>
      </c>
      <c r="B6" s="58" t="s">
        <v>1</v>
      </c>
      <c r="C6" s="59" t="s">
        <v>2</v>
      </c>
      <c r="D6" s="57" t="s">
        <v>3</v>
      </c>
      <c r="E6" s="60" t="s">
        <v>4</v>
      </c>
      <c r="F6" s="59" t="s">
        <v>5</v>
      </c>
      <c r="G6" s="57" t="s">
        <v>3</v>
      </c>
      <c r="H6" s="60" t="s">
        <v>4</v>
      </c>
      <c r="I6" s="59" t="s">
        <v>5</v>
      </c>
      <c r="J6" s="57" t="s">
        <v>3</v>
      </c>
      <c r="K6" s="60" t="s">
        <v>4</v>
      </c>
      <c r="L6" s="59" t="s">
        <v>5</v>
      </c>
    </row>
    <row r="7" spans="1:12" ht="20.100000000000001" customHeight="1" x14ac:dyDescent="0.2">
      <c r="A7" s="61" t="s">
        <v>9</v>
      </c>
      <c r="B7" s="62">
        <v>0.1</v>
      </c>
      <c r="C7" s="63" t="s">
        <v>10</v>
      </c>
      <c r="D7" s="64">
        <v>2500</v>
      </c>
      <c r="E7" s="65">
        <f>J7/D7*K7</f>
        <v>8.8000000000000007</v>
      </c>
      <c r="F7" s="66">
        <f>$B$7*E7</f>
        <v>0.88000000000000012</v>
      </c>
      <c r="G7" s="64">
        <v>2500</v>
      </c>
      <c r="H7" s="65">
        <f>J7/G7*K7</f>
        <v>8.8000000000000007</v>
      </c>
      <c r="I7" s="66">
        <f>$B$7*H7</f>
        <v>0.88000000000000012</v>
      </c>
      <c r="J7" s="64">
        <v>2200</v>
      </c>
      <c r="K7" s="65">
        <v>10</v>
      </c>
      <c r="L7" s="66">
        <f>$B$7*K7</f>
        <v>1</v>
      </c>
    </row>
    <row r="8" spans="1:12" ht="20.100000000000001" customHeight="1" x14ac:dyDescent="0.2">
      <c r="A8" s="61" t="s">
        <v>45</v>
      </c>
      <c r="B8" s="62">
        <v>0.2</v>
      </c>
      <c r="C8" s="63" t="s">
        <v>10</v>
      </c>
      <c r="D8" s="67">
        <v>1500</v>
      </c>
      <c r="E8" s="65">
        <f>G8/D8*H8</f>
        <v>8</v>
      </c>
      <c r="F8" s="66">
        <f>$B$8*E8</f>
        <v>1.6</v>
      </c>
      <c r="G8" s="67">
        <v>1200</v>
      </c>
      <c r="H8" s="65">
        <v>10</v>
      </c>
      <c r="I8" s="66">
        <f>$B$8*H8</f>
        <v>2</v>
      </c>
      <c r="J8" s="67">
        <v>2400</v>
      </c>
      <c r="K8" s="65">
        <f>G8/J8*H8</f>
        <v>5</v>
      </c>
      <c r="L8" s="66">
        <f>$B$8*K8</f>
        <v>1</v>
      </c>
    </row>
    <row r="9" spans="1:12" ht="20.100000000000001" customHeight="1" x14ac:dyDescent="0.2">
      <c r="A9" s="61" t="s">
        <v>15</v>
      </c>
      <c r="B9" s="62">
        <v>0.1</v>
      </c>
      <c r="C9" s="63" t="s">
        <v>11</v>
      </c>
      <c r="D9" s="64">
        <v>40</v>
      </c>
      <c r="E9" s="65">
        <f>G9/D9*H9</f>
        <v>6.25</v>
      </c>
      <c r="F9" s="66">
        <f>$B$9*E9</f>
        <v>0.625</v>
      </c>
      <c r="G9" s="64">
        <v>25</v>
      </c>
      <c r="H9" s="65">
        <v>10</v>
      </c>
      <c r="I9" s="66">
        <f>$B$9*H9</f>
        <v>1</v>
      </c>
      <c r="J9" s="64">
        <v>50</v>
      </c>
      <c r="K9" s="65">
        <f>G9/J9*H9</f>
        <v>5</v>
      </c>
      <c r="L9" s="66">
        <f>$B$9*K9</f>
        <v>0.5</v>
      </c>
    </row>
    <row r="10" spans="1:12" ht="20.100000000000001" customHeight="1" x14ac:dyDescent="0.2">
      <c r="A10" s="61" t="s">
        <v>46</v>
      </c>
      <c r="B10" s="62">
        <v>0.15</v>
      </c>
      <c r="C10" s="63" t="s">
        <v>12</v>
      </c>
      <c r="D10" s="67" t="s">
        <v>24</v>
      </c>
      <c r="E10" s="68">
        <v>10</v>
      </c>
      <c r="F10" s="66">
        <f>$B$10*E10</f>
        <v>1.5</v>
      </c>
      <c r="G10" s="67" t="s">
        <v>22</v>
      </c>
      <c r="H10" s="68">
        <v>8</v>
      </c>
      <c r="I10" s="66">
        <f>$B$10*H10</f>
        <v>1.2</v>
      </c>
      <c r="J10" s="67" t="s">
        <v>22</v>
      </c>
      <c r="K10" s="68">
        <v>8</v>
      </c>
      <c r="L10" s="66">
        <f>$B$10*K10</f>
        <v>1.2</v>
      </c>
    </row>
    <row r="11" spans="1:12" ht="20.100000000000001" customHeight="1" x14ac:dyDescent="0.2">
      <c r="A11" s="61" t="s">
        <v>47</v>
      </c>
      <c r="B11" s="62">
        <v>0.3</v>
      </c>
      <c r="C11" s="63" t="s">
        <v>12</v>
      </c>
      <c r="D11" s="67" t="s">
        <v>22</v>
      </c>
      <c r="E11" s="68">
        <v>8</v>
      </c>
      <c r="F11" s="66">
        <f>$B$11*E11</f>
        <v>2.4</v>
      </c>
      <c r="G11" s="67" t="s">
        <v>24</v>
      </c>
      <c r="H11" s="68">
        <v>10</v>
      </c>
      <c r="I11" s="66">
        <f>$B$11*H11</f>
        <v>3</v>
      </c>
      <c r="J11" s="67" t="s">
        <v>25</v>
      </c>
      <c r="K11" s="68">
        <v>6</v>
      </c>
      <c r="L11" s="66">
        <f>$B$11*K11</f>
        <v>1.7999999999999998</v>
      </c>
    </row>
    <row r="12" spans="1:12" ht="20.100000000000001" customHeight="1" thickBot="1" x14ac:dyDescent="0.25">
      <c r="A12" s="61" t="s">
        <v>48</v>
      </c>
      <c r="B12" s="62">
        <v>0.15</v>
      </c>
      <c r="C12" s="63" t="s">
        <v>12</v>
      </c>
      <c r="D12" s="67" t="s">
        <v>22</v>
      </c>
      <c r="E12" s="68">
        <v>8</v>
      </c>
      <c r="F12" s="66">
        <f>$B$12*E12</f>
        <v>1.2</v>
      </c>
      <c r="G12" s="67" t="s">
        <v>24</v>
      </c>
      <c r="H12" s="68">
        <v>10</v>
      </c>
      <c r="I12" s="66">
        <f>$B$12*H12</f>
        <v>1.5</v>
      </c>
      <c r="J12" s="67" t="s">
        <v>21</v>
      </c>
      <c r="K12" s="68">
        <v>4</v>
      </c>
      <c r="L12" s="66">
        <f>$B$12*K12</f>
        <v>0.6</v>
      </c>
    </row>
    <row r="13" spans="1:12" ht="20.100000000000001" customHeight="1" thickBot="1" x14ac:dyDescent="0.25">
      <c r="A13" s="125" t="s">
        <v>13</v>
      </c>
      <c r="B13" s="126"/>
      <c r="C13" s="127"/>
      <c r="D13" s="69"/>
      <c r="E13" s="69"/>
      <c r="F13" s="70">
        <f>SUM(F7:F12)</f>
        <v>8.2050000000000001</v>
      </c>
      <c r="G13" s="69"/>
      <c r="H13" s="69"/>
      <c r="I13" s="71">
        <f>SUM(I7:I12)</f>
        <v>9.58</v>
      </c>
      <c r="J13" s="69"/>
      <c r="K13" s="69"/>
      <c r="L13" s="72">
        <f>SUM(L7:L12)</f>
        <v>6.1</v>
      </c>
    </row>
    <row r="15" spans="1:12" x14ac:dyDescent="0.2">
      <c r="A15" s="73"/>
    </row>
    <row r="16" spans="1:12" ht="15.75" x14ac:dyDescent="0.25">
      <c r="A16" s="74" t="s">
        <v>26</v>
      </c>
      <c r="B16" s="75"/>
      <c r="C16" s="76"/>
    </row>
    <row r="17" spans="1:7" x14ac:dyDescent="0.2">
      <c r="A17" s="77" t="s">
        <v>24</v>
      </c>
      <c r="B17" s="78">
        <v>10</v>
      </c>
      <c r="C17" s="79"/>
      <c r="G17" s="80"/>
    </row>
    <row r="18" spans="1:7" x14ac:dyDescent="0.2">
      <c r="A18" s="77" t="s">
        <v>22</v>
      </c>
      <c r="B18" s="78">
        <v>8</v>
      </c>
      <c r="C18" s="79"/>
      <c r="G18" s="80"/>
    </row>
    <row r="19" spans="1:7" x14ac:dyDescent="0.2">
      <c r="A19" s="77" t="s">
        <v>25</v>
      </c>
      <c r="B19" s="78">
        <v>6</v>
      </c>
      <c r="C19" s="79"/>
      <c r="G19" s="80"/>
    </row>
    <row r="20" spans="1:7" x14ac:dyDescent="0.2">
      <c r="A20" s="77" t="s">
        <v>21</v>
      </c>
      <c r="B20" s="78">
        <v>4</v>
      </c>
      <c r="C20" s="79"/>
      <c r="G20" s="80"/>
    </row>
    <row r="21" spans="1:7" x14ac:dyDescent="0.2">
      <c r="A21" s="81" t="s">
        <v>23</v>
      </c>
      <c r="B21" s="82">
        <v>2</v>
      </c>
      <c r="C21" s="83"/>
    </row>
    <row r="22" spans="1:7" x14ac:dyDescent="0.2">
      <c r="A22" s="84"/>
    </row>
  </sheetData>
  <mergeCells count="6">
    <mergeCell ref="A1:L1"/>
    <mergeCell ref="A5:C5"/>
    <mergeCell ref="D5:F5"/>
    <mergeCell ref="G5:I5"/>
    <mergeCell ref="J5:L5"/>
    <mergeCell ref="A13:C13"/>
  </mergeCells>
  <hyperlinks>
    <hyperlink ref="D5:F5" r:id="rId1" display="Welded Plates"/>
    <hyperlink ref="G5:I5" r:id="rId2" display="Riveted Plates"/>
    <hyperlink ref="J5:L5" r:id="rId3" display="Cast Hook"/>
  </hyperlinks>
  <pageMargins left="0.75" right="0.75" top="1" bottom="0.1" header="0.5" footer="0.5"/>
  <pageSetup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Instructions</vt:lpstr>
      <vt:lpstr>Template</vt:lpstr>
      <vt:lpstr>Good</vt:lpstr>
      <vt:lpstr>Bad</vt:lpstr>
      <vt:lpstr>Crane Hook</vt:lpstr>
      <vt:lpstr>Good!Print_Area</vt:lpstr>
      <vt:lpstr>Instructions!Print_Area</vt:lpstr>
      <vt:lpstr>Template!Print_Area</vt:lpstr>
    </vt:vector>
  </TitlesOfParts>
  <Company>U of 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EML2322L Decision Matrix Template</dc:title>
  <dc:creator>Mike Braddock</dc:creator>
  <cp:lastModifiedBy>Braddock,Michael J</cp:lastModifiedBy>
  <cp:lastPrinted>2014-09-08T00:30:56Z</cp:lastPrinted>
  <dcterms:created xsi:type="dcterms:W3CDTF">2007-06-25T22:23:30Z</dcterms:created>
  <dcterms:modified xsi:type="dcterms:W3CDTF">2020-09-09T19:50:05Z</dcterms:modified>
</cp:coreProperties>
</file>